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915" windowHeight="8250"/>
  </bookViews>
  <sheets>
    <sheet name="PRESUTO" sheetId="2" r:id="rId1"/>
    <sheet name="AJUSTE" sheetId="1" r:id="rId2"/>
    <sheet name="Análisis de precio unitario" sheetId="29" r:id="rId3"/>
    <sheet name="Cuadrillas M de O" sheetId="6" r:id="rId4"/>
    <sheet name="Costos Auxiliares" sheetId="8" r:id="rId5"/>
    <sheet name="Análisis de costos horarios" sheetId="13" r:id="rId6"/>
    <sheet name="Materiales" sheetId="5" r:id="rId7"/>
    <sheet name="Tabulador M de O" sheetId="7" r:id="rId8"/>
  </sheets>
  <definedNames>
    <definedName name="_xlnm.Print_Area" localSheetId="1">AJUSTE!$A$1:$M$99</definedName>
    <definedName name="_xlnm.Print_Area" localSheetId="4">'Costos Auxiliares'!$A$1:$H$311</definedName>
    <definedName name="_xlnm.Print_Area" localSheetId="3">'Cuadrillas M de O'!$A$1:$H$118</definedName>
    <definedName name="_xlnm.Print_Area" localSheetId="6">Materiales!$A$1:$I$87</definedName>
    <definedName name="_xlnm.Print_Area" localSheetId="0">PRESUTO!$A$1:$H$29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L39" i="1" l="1"/>
  <c r="M39" i="1" s="1"/>
  <c r="L25" i="1" l="1"/>
  <c r="M25" i="1" s="1"/>
  <c r="L26" i="1"/>
  <c r="M26" i="1" s="1"/>
  <c r="H24" i="2" l="1"/>
  <c r="L56" i="1" l="1"/>
  <c r="M56" i="1" s="1"/>
  <c r="L55" i="1"/>
  <c r="M55" i="1" s="1"/>
  <c r="L67" i="1"/>
  <c r="M67" i="1" s="1"/>
  <c r="L66" i="1"/>
  <c r="M66" i="1" s="1"/>
  <c r="L85" i="1"/>
  <c r="M85" i="1" s="1"/>
  <c r="L84" i="1"/>
  <c r="M84" i="1" s="1"/>
  <c r="D6" i="2" l="1"/>
  <c r="A6" i="2"/>
  <c r="B6" i="1"/>
  <c r="A6" i="1"/>
  <c r="L97" i="1"/>
  <c r="M97" i="1" s="1"/>
  <c r="L96" i="1"/>
  <c r="M96" i="1" s="1"/>
  <c r="L95" i="1"/>
  <c r="M95" i="1" s="1"/>
  <c r="L94" i="1"/>
  <c r="M94" i="1" s="1"/>
  <c r="L93" i="1"/>
  <c r="M93" i="1" s="1"/>
  <c r="L92" i="1"/>
  <c r="M92" i="1" s="1"/>
  <c r="L91" i="1"/>
  <c r="M91" i="1" s="1"/>
  <c r="L73" i="1"/>
  <c r="M73" i="1" s="1"/>
  <c r="L57" i="1"/>
  <c r="M57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/>
  <c r="L23" i="1"/>
  <c r="M23" i="1" s="1"/>
  <c r="L24" i="1"/>
  <c r="M24" i="1" s="1"/>
  <c r="L27" i="1"/>
  <c r="M27" i="1" s="1"/>
  <c r="L28" i="1"/>
  <c r="M28" i="1" s="1"/>
  <c r="L29" i="1"/>
  <c r="M29" i="1" s="1"/>
  <c r="L30" i="1"/>
  <c r="M30" i="1"/>
  <c r="L31" i="1"/>
  <c r="M31" i="1" s="1"/>
  <c r="L34" i="1"/>
  <c r="M34" i="1" s="1"/>
  <c r="L35" i="1"/>
  <c r="M35" i="1" s="1"/>
  <c r="L36" i="1"/>
  <c r="M36" i="1" s="1"/>
  <c r="L40" i="1"/>
  <c r="M40" i="1" s="1"/>
  <c r="M41" i="1" s="1"/>
  <c r="L43" i="1"/>
  <c r="M43" i="1"/>
  <c r="L44" i="1"/>
  <c r="M44" i="1" s="1"/>
  <c r="L45" i="1"/>
  <c r="M45" i="1" s="1"/>
  <c r="L46" i="1"/>
  <c r="M46" i="1" s="1"/>
  <c r="L49" i="1"/>
  <c r="M49" i="1" s="1"/>
  <c r="L50" i="1"/>
  <c r="M50" i="1"/>
  <c r="L51" i="1"/>
  <c r="M51" i="1" s="1"/>
  <c r="L52" i="1"/>
  <c r="M52" i="1" s="1"/>
  <c r="L53" i="1"/>
  <c r="M53" i="1" s="1"/>
  <c r="L54" i="1"/>
  <c r="M54" i="1"/>
  <c r="L60" i="1"/>
  <c r="M60" i="1" s="1"/>
  <c r="L61" i="1"/>
  <c r="M61" i="1"/>
  <c r="L62" i="1"/>
  <c r="M62" i="1" s="1"/>
  <c r="L63" i="1"/>
  <c r="M63" i="1" s="1"/>
  <c r="L64" i="1"/>
  <c r="M64" i="1" s="1"/>
  <c r="L65" i="1"/>
  <c r="M65" i="1" s="1"/>
  <c r="L68" i="1"/>
  <c r="M68" i="1" s="1"/>
  <c r="L69" i="1"/>
  <c r="M69" i="1" s="1"/>
  <c r="L70" i="1"/>
  <c r="M70" i="1"/>
  <c r="L71" i="1"/>
  <c r="M71" i="1" s="1"/>
  <c r="L72" i="1"/>
  <c r="M72" i="1" s="1"/>
  <c r="L74" i="1"/>
  <c r="M74" i="1" s="1"/>
  <c r="L75" i="1"/>
  <c r="M75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D6" i="5" l="1"/>
  <c r="D6" i="8"/>
  <c r="D6" i="6"/>
  <c r="D6" i="7"/>
  <c r="A6" i="5"/>
  <c r="A6" i="8"/>
  <c r="A6" i="6"/>
  <c r="A6" i="7"/>
  <c r="M37" i="1"/>
  <c r="M98" i="1"/>
  <c r="M32" i="1"/>
  <c r="M76" i="1"/>
  <c r="M47" i="1"/>
  <c r="M58" i="1"/>
  <c r="M21" i="1"/>
  <c r="M99" i="1" l="1"/>
  <c r="H25" i="2" s="1"/>
  <c r="H26" i="2" s="1"/>
</calcChain>
</file>

<file path=xl/sharedStrings.xml><?xml version="1.0" encoding="utf-8"?>
<sst xmlns="http://schemas.openxmlformats.org/spreadsheetml/2006/main" count="3631" uniqueCount="704">
  <si>
    <t>AGUA</t>
  </si>
  <si>
    <t>OTO</t>
  </si>
  <si>
    <t>Agua</t>
  </si>
  <si>
    <t>M3</t>
  </si>
  <si>
    <t>AISLADOR VIDRIO-SUS</t>
  </si>
  <si>
    <t>OT</t>
  </si>
  <si>
    <t>Aislador de vidrio templado tipo suspensión o tención</t>
  </si>
  <si>
    <t>pza</t>
  </si>
  <si>
    <t>ALAMBRE ACS4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</si>
  <si>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</si>
  <si>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</si>
  <si>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</si>
  <si>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</si>
  <si>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</si>
  <si>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</si>
  <si>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</si>
  <si>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CABLE ALUMOW-7-8</t>
  </si>
  <si>
    <t>AL</t>
  </si>
  <si>
    <t>Cable de guarda Alumoweld 7 No. 8</t>
  </si>
  <si>
    <t>CABLE-ACSR-1113</t>
  </si>
  <si>
    <t>CABLE CONDUCTOR ACSR 1113 kCM</t>
  </si>
  <si>
    <t>CARGPOLVO N200</t>
  </si>
  <si>
    <t>Carga Cadweld</t>
  </si>
  <si>
    <t>CEMENTO GRIS</t>
  </si>
  <si>
    <t>TON</t>
  </si>
  <si>
    <t>CJEMP HTSCGFO14.7</t>
  </si>
  <si>
    <t>CAJAS DE EMPALME DE 2 0 4 VIAS CON SISTEMA DE FIJACION A TORRE, CAPACIDAD ASTA DE 72 FIBRAS</t>
  </si>
  <si>
    <t>CLAVO DE 2 1/2" A 3</t>
  </si>
  <si>
    <t>Clavo de 2 1/2" a 3 1/2"</t>
  </si>
  <si>
    <t>DESMOL- FESTER</t>
  </si>
  <si>
    <t>Desmoldante Cimbrafest Marca Fester</t>
  </si>
  <si>
    <t>LT</t>
  </si>
  <si>
    <t>ELECTRODO T-ACS16</t>
  </si>
  <si>
    <t>ELECTRODO PARA TIERRA ACS16</t>
  </si>
  <si>
    <t>GRAVA</t>
  </si>
  <si>
    <t>Grava 3/4"</t>
  </si>
  <si>
    <t>m3</t>
  </si>
  <si>
    <t>HERRAJ SUS FO COL</t>
  </si>
  <si>
    <t>Herraje de suspensión Colgado/Torre</t>
  </si>
  <si>
    <t>HERRAJ TEN-S FO COL</t>
  </si>
  <si>
    <t>Herraje de tensión sencillo Estructura R</t>
  </si>
  <si>
    <t>ISUM BAS MIS-A9</t>
  </si>
  <si>
    <t>Insumos básicos misceláneos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</si>
  <si>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</si>
  <si>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</si>
  <si>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</si>
  <si>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</si>
  <si>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</si>
  <si>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</si>
  <si>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</si>
  <si>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</si>
  <si>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MAT-CABLE OPGW</t>
  </si>
  <si>
    <t>FO</t>
  </si>
  <si>
    <t>Cable de guarda con fibra óptica OPGW, 36 fibras</t>
  </si>
  <si>
    <t>m</t>
  </si>
  <si>
    <t>MCNTS-4/0-SP-8719</t>
  </si>
  <si>
    <t>MOLDE PARA CONECTOR SOLDABLE BURNDY DE CABLE DE COBRE CAL 2/0 AWG A SUPERFICIE PLANA METÁLICA NO. B-8718.</t>
  </si>
  <si>
    <t>MT-1</t>
  </si>
  <si>
    <t>CO</t>
  </si>
  <si>
    <t>DIESEL</t>
  </si>
  <si>
    <t>MT-188</t>
  </si>
  <si>
    <t>MATERIAL PÉTREO PIEDRA Y/O GRAVA SIN SELECCIONAR</t>
  </si>
  <si>
    <t>MT-2</t>
  </si>
  <si>
    <t>GASOLINA MAGNA SIN</t>
  </si>
  <si>
    <t>MT-3</t>
  </si>
  <si>
    <t>ACEITE LUBRICANTE</t>
  </si>
  <si>
    <t>MT-AM-1113</t>
  </si>
  <si>
    <t>AMORTIGUADORES STOCKBRIDGE PARA CABLE CONDUCTOR</t>
  </si>
  <si>
    <t>MT-TR-D-E71X11</t>
  </si>
  <si>
    <t>TORRE ACERO GALVANIZADO DEFLEXIÓN 1C, E71X11</t>
  </si>
  <si>
    <t>MT-TR-S-TASP</t>
  </si>
  <si>
    <t>TORRE ACERO GALVANIZADO SUSPENSIÓN 1C, TASP</t>
  </si>
  <si>
    <t>NEUM001</t>
  </si>
  <si>
    <t>NEUMÁTICOS 101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</si>
  <si>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</si>
  <si>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</si>
  <si>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</si>
  <si>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</si>
  <si>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</si>
  <si>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</si>
  <si>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</si>
  <si>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</si>
  <si>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</si>
  <si>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</si>
  <si>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</si>
  <si>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</si>
  <si>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</si>
  <si>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</si>
  <si>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PZAESP EQ TEND</t>
  </si>
  <si>
    <t>Piezas especiales para Equipo de Tendido y Tencionado de cables de línea</t>
  </si>
  <si>
    <t>juego</t>
  </si>
  <si>
    <t>SUSP-VR-I-1CF</t>
  </si>
  <si>
    <t>Conjunto de suspensión vertical tipo "I" para 1 C/F</t>
  </si>
  <si>
    <t>TENC-1CF</t>
  </si>
  <si>
    <t>Conjunto de tensión para 1C/F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</si>
  <si>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</si>
  <si>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</si>
  <si>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</si>
  <si>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</si>
  <si>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</si>
  <si>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</si>
  <si>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</si>
  <si>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</si>
  <si>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</si>
  <si>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</si>
  <si>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</si>
  <si>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</si>
  <si>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</si>
  <si>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</si>
  <si>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</si>
  <si>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</si>
  <si>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</si>
  <si>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</si>
  <si>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MOSE-006</t>
  </si>
  <si>
    <t>MONTADOR</t>
  </si>
  <si>
    <t>MOSE-007</t>
  </si>
  <si>
    <t>MANIOBRISTA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</si>
  <si>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</si>
  <si>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</si>
  <si>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</si>
  <si>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</si>
  <si>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</si>
  <si>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</si>
  <si>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</si>
  <si>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</si>
  <si>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</si>
  <si>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</si>
  <si>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MOSE-042</t>
  </si>
  <si>
    <t>Técnico Electricista Media y Alta Tensión</t>
  </si>
  <si>
    <t>EQ DE SEG</t>
  </si>
  <si>
    <t>Equipo de seguridad (3%)</t>
  </si>
  <si>
    <t>(%)mo</t>
  </si>
  <si>
    <t>HERRAMIENTA MAN</t>
  </si>
  <si>
    <t>Herramienta de mano (4%)</t>
  </si>
  <si>
    <t>C.F. CHR-001</t>
  </si>
  <si>
    <t>TMAQ</t>
  </si>
  <si>
    <t>GRUA TELESCOPICA 20 TON</t>
  </si>
  <si>
    <t>HR</t>
  </si>
  <si>
    <t>C.F. CHR-006</t>
  </si>
  <si>
    <t>VIBRADOR M GASOLINA CHICOTE 1 1/2"</t>
  </si>
  <si>
    <t>C.F. CHR-011</t>
  </si>
  <si>
    <t>EQUIPO DE TENDIDO 220/440 V</t>
  </si>
  <si>
    <t>C.F. CHR-012</t>
  </si>
  <si>
    <t>RETROEXCAVADORA C/ACCES P/MARTILLO</t>
  </si>
  <si>
    <t>C.F. CHR-013</t>
  </si>
  <si>
    <t>CAMION CON PIPA P /AGUA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</si>
  <si>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</si>
  <si>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</si>
  <si>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</si>
  <si>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</si>
  <si>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</si>
  <si>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</si>
  <si>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</si>
  <si>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</si>
  <si>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</si>
  <si>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</si>
  <si>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</si>
  <si>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</si>
  <si>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C.F. CHR-200</t>
  </si>
  <si>
    <t>MOTOSIERRA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</si>
  <si>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</si>
  <si>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</si>
  <si>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</si>
  <si>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</si>
  <si>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</si>
  <si>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</si>
  <si>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</si>
  <si>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</si>
  <si>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</si>
  <si>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</si>
  <si>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</si>
  <si>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</si>
  <si>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</si>
  <si>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AL</t>
  </si>
  <si>
    <t>ALUMINIO</t>
  </si>
  <si>
    <t>Total de AL</t>
  </si>
  <si>
    <t>Familia: CO</t>
  </si>
  <si>
    <t>COMBUSTIBLES</t>
  </si>
  <si>
    <t>Total de CO</t>
  </si>
  <si>
    <t>Familia: FO</t>
  </si>
  <si>
    <t>FIBRA ÓPTICA</t>
  </si>
  <si>
    <t>Total de FO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</si>
  <si>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</si>
  <si>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</si>
  <si>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</si>
  <si>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</si>
  <si>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</si>
  <si>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</si>
  <si>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</si>
  <si>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</si>
  <si>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</si>
  <si>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</si>
  <si>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OTROS MAT ELÉCTRICO</t>
  </si>
  <si>
    <t>FACTOR DE AJUSTE</t>
  </si>
  <si>
    <t>-</t>
  </si>
  <si>
    <t>1.A-1</t>
  </si>
  <si>
    <t xml:space="preserve">      Apertura de brecha forestal</t>
  </si>
  <si>
    <t>km</t>
  </si>
  <si>
    <t>1.A-2</t>
  </si>
  <si>
    <t xml:space="preserve">      Caminos de acceso</t>
  </si>
  <si>
    <t>Estr</t>
  </si>
  <si>
    <t xml:space="preserve">      Suministro y montaje de torre de acero</t>
  </si>
  <si>
    <t>km-L</t>
  </si>
  <si>
    <t>1.A-8</t>
  </si>
  <si>
    <t xml:space="preserve">      Suministro e instalación de sistema de tierras en torre de acero</t>
  </si>
  <si>
    <t>1.A-9</t>
  </si>
  <si>
    <t xml:space="preserve">      Suministro, tendido y tensionado de cable de guarda con fibra óptica OPGW</t>
  </si>
  <si>
    <t>1.A-10</t>
  </si>
  <si>
    <t xml:space="preserve">      Suministro, tendido y tensionado de cable de guarda Alumoweld 7 No. 8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</si>
  <si>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</si>
  <si>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</si>
  <si>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</si>
  <si>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</si>
  <si>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</si>
  <si>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</si>
  <si>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</si>
  <si>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1. Costo por kilómetro (US$/km) para construcción de nuevas líneas de transmisión de 115 kV y 138 kV, con las características:</t>
  </si>
  <si>
    <t>LÍNEA: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</si>
  <si>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</si>
  <si>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</si>
  <si>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</si>
  <si>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</si>
  <si>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</si>
  <si>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</si>
  <si>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</si>
  <si>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</si>
  <si>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</si>
  <si>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</si>
  <si>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</si>
  <si>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</si>
  <si>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</si>
  <si>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</si>
  <si>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1. Costo por kilómetro (US$/km) para construcción de nuevas líneas</t>
  </si>
  <si>
    <t xml:space="preserve"> de transmisión de 115 kV y 138 kV.</t>
  </si>
  <si>
    <t>ANÁLISIS DE PRECIO UNITARIO</t>
  </si>
  <si>
    <t>Apertura de brecha forestal</t>
  </si>
  <si>
    <t>Clave</t>
  </si>
  <si>
    <t>Unidad</t>
  </si>
  <si>
    <t>Costo</t>
  </si>
  <si>
    <t>Importe</t>
  </si>
  <si>
    <t>Auxiliares</t>
  </si>
  <si>
    <t>AP BRECHA</t>
  </si>
  <si>
    <t>APERTURA DE BRECHA</t>
  </si>
  <si>
    <t>Ha.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</si>
  <si>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</si>
  <si>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</si>
  <si>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</si>
  <si>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</si>
  <si>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</si>
  <si>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</si>
  <si>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</si>
  <si>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</si>
  <si>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CONFCAMACC</t>
  </si>
  <si>
    <t xml:space="preserve">CONFORMACIÓN DE CAMINOS DE ACCESO, ABRIR </t>
  </si>
  <si>
    <t>M2</t>
  </si>
  <si>
    <t xml:space="preserve">CAMINO PARA EL ACCESO A LAS ESTRUCTURAS </t>
  </si>
  <si>
    <t xml:space="preserve">CON MEJORAMIENTO DEL TERRENO A BASE DE </t>
  </si>
  <si>
    <t xml:space="preserve">UNA CAPA DE PIEDRA O GRAVA SIN </t>
  </si>
  <si>
    <t>SELECCIONAR</t>
  </si>
  <si>
    <t>APERCACC</t>
  </si>
  <si>
    <t>APERTURA DE CAMINOS DE ACCESO</t>
  </si>
  <si>
    <t xml:space="preserve">Empresa: </t>
  </si>
  <si>
    <t>_________________________  Firma Representante Legal</t>
  </si>
  <si>
    <t>EXCCIELOA</t>
  </si>
  <si>
    <t xml:space="preserve">Excavación a cielo abierto en cualquier tipo de material </t>
  </si>
  <si>
    <t>excepto material tipo III.</t>
  </si>
  <si>
    <t>ACERO AR #3- 8 /MO-C</t>
  </si>
  <si>
    <t xml:space="preserve">Acero/ mo--c Alta Resistencia # 3 al  8 Fy=4200 </t>
  </si>
  <si>
    <t>kg/cm2, en cimentacion, Incluye mano de obra</t>
  </si>
  <si>
    <t>CIMBRA/ MO COM CIMEN</t>
  </si>
  <si>
    <t>Cimbra/ mo común en cimentación, inc. m de o</t>
  </si>
  <si>
    <t>m2</t>
  </si>
  <si>
    <t>FABCOLCONCR-250</t>
  </si>
  <si>
    <t xml:space="preserve">Fabricacion y colado en cimentacion de concreto simple </t>
  </si>
  <si>
    <t xml:space="preserve">f'c=250 kg/cm2 vibrado y curado, incluye acarreo y </t>
  </si>
  <si>
    <t>colocacion</t>
  </si>
  <si>
    <t>RELLCOMPPEX</t>
  </si>
  <si>
    <t xml:space="preserve">RELLENO Y COMPACTACIÓN CON MATERIAL </t>
  </si>
  <si>
    <t xml:space="preserve">PRODUCTO DE EXCAVACIÓN EN CAPAS DE 20 </t>
  </si>
  <si>
    <t xml:space="preserve">CMS. PROMEDIO, AL 95% PROCTOR, INCLUYE: </t>
  </si>
  <si>
    <t xml:space="preserve">PRUEBAS DE LABORATORIO, MANO DE OBRA, </t>
  </si>
  <si>
    <t>HERRAMIENTA Y EQUIPO.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</si>
  <si>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</si>
  <si>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</si>
  <si>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</si>
  <si>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</si>
  <si>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</si>
  <si>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</si>
  <si>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Suministro y montaje de torre de acero</t>
  </si>
  <si>
    <t>BAS-TRA-S-E71G11</t>
  </si>
  <si>
    <t xml:space="preserve">BÁSICO TORRE ACERO GALVANIZADO </t>
  </si>
  <si>
    <t>SUSPENSIÓN  1C, E71G11</t>
  </si>
  <si>
    <t>BAS-TRA-D-E71X11</t>
  </si>
  <si>
    <t>DEFLEXIÓN 1C, E71X11</t>
  </si>
  <si>
    <t>Materiales</t>
  </si>
  <si>
    <t>Suma de Materiales</t>
  </si>
  <si>
    <t>Mano de Obra</t>
  </si>
  <si>
    <t>#CUAD ELEC MA+AYOF</t>
  </si>
  <si>
    <t xml:space="preserve">Cuadrilla Electricidad MA (Of.Electricista M-A. Tensión </t>
  </si>
  <si>
    <t>+ Ayte Of).</t>
  </si>
  <si>
    <t>Suma de Mano de Obra</t>
  </si>
  <si>
    <t>Equipo</t>
  </si>
  <si>
    <t>CHR-015</t>
  </si>
  <si>
    <t>Suma de Equipo</t>
  </si>
  <si>
    <t xml:space="preserve">Vestido de torre de acero remate - deflexión, incluye suministro de aislamiento y herrajes necesarios, </t>
  </si>
  <si>
    <t>Suministro e instalación de sistema de tierras en torre de acero</t>
  </si>
  <si>
    <t xml:space="preserve">Varilla para tierra de cobre de 19.155 mm de diam., </t>
  </si>
  <si>
    <t>Copperweld</t>
  </si>
  <si>
    <t xml:space="preserve">MOLDE PARA CONECTOR SOLDABLE BURNDY DE </t>
  </si>
  <si>
    <t xml:space="preserve">CABLE DE COBRE CAL 2/0 AWG A SUPERFICIE </t>
  </si>
  <si>
    <t>PLANA METÁLICA NO. B-8718.</t>
  </si>
  <si>
    <t>#CUAD ELEC+2AYOF</t>
  </si>
  <si>
    <t>Cuadrilla Electricidad (Of. Electricista + 2 Aytes. Of.)</t>
  </si>
  <si>
    <t>EXCZANJ</t>
  </si>
  <si>
    <t xml:space="preserve">EXCAVACIÓN DE ZANJA, INCLUYE: MATERIALES, </t>
  </si>
  <si>
    <t>MANO DE OBRA, HERRAMIENTA, EQUIPO.</t>
  </si>
  <si>
    <t>Suministro, tendido y tensionado de cable de guarda con fibra óptica OPGW</t>
  </si>
  <si>
    <t xml:space="preserve">CAJAS DE EMPALME DE 2 0 4 VIAS CON SISTEMA </t>
  </si>
  <si>
    <t xml:space="preserve">DE FIJACION A TORRE, CAPACIDAD ASTA DE 72 </t>
  </si>
  <si>
    <t>FIBRAS</t>
  </si>
  <si>
    <t>TTCGFO</t>
  </si>
  <si>
    <t xml:space="preserve">TENDIDO Y TENSADO DE CABLE DE GUARDA </t>
  </si>
  <si>
    <t>HILO-KM</t>
  </si>
  <si>
    <t>CON FIBRA ÓPTICA (CGFO)</t>
  </si>
  <si>
    <t>Suministro, tendido y tensionado de cable de guarda Alumoweld 7 No. 8</t>
  </si>
  <si>
    <t>TTCG 7-8</t>
  </si>
  <si>
    <t xml:space="preserve">TENDIDO Y TENSADO DE CABLE DE GUARDA 7#8 </t>
  </si>
  <si>
    <t>AAS</t>
  </si>
  <si>
    <t xml:space="preserve">AMORTIGUADORES STOCKBRIDGE PARA CABLE </t>
  </si>
  <si>
    <t>TCC ACSR-1A</t>
  </si>
  <si>
    <t xml:space="preserve">TENDIDO Y TENSADO DE CABLE CONDUCTOR </t>
  </si>
  <si>
    <t>ACSR-ACAR 950-1300, 1 CABLE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</si>
  <si>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</si>
  <si>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</si>
  <si>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</si>
  <si>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</si>
  <si>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</si>
  <si>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</si>
  <si>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</si>
  <si>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</si>
  <si>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CHR-200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</si>
  <si>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</si>
  <si>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</si>
  <si>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</si>
  <si>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</si>
  <si>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</si>
  <si>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</si>
  <si>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</si>
  <si>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</si>
  <si>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</si>
  <si>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</si>
  <si>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</si>
  <si>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BAS-MONTAJE EST AUTS</t>
  </si>
  <si>
    <t>MONTAJE DE ESTRUCTURAS AUTOSOPORTADAS</t>
  </si>
  <si>
    <t>ton</t>
  </si>
  <si>
    <t>#CUAD MONT+MANIOB</t>
  </si>
  <si>
    <t>Cuadrilla Montaje (Montador + Maniobrista)</t>
  </si>
  <si>
    <t>#CUAD 2AYTE</t>
  </si>
  <si>
    <t>Cuadrilla Ayudantes (2 Aytes. Grales.)</t>
  </si>
  <si>
    <t>CHR-001</t>
  </si>
  <si>
    <t>BAS-MONTAJE POST CON</t>
  </si>
  <si>
    <t>MONTAJE DE POSTE DE CONCRETO</t>
  </si>
  <si>
    <t>BAS-POSTE A-D</t>
  </si>
  <si>
    <t xml:space="preserve">BÁSICO POSTE ACERO GALVANIZADO </t>
  </si>
  <si>
    <t>DEFLEXIÓN, 115 kV</t>
  </si>
  <si>
    <t>MT-POSTE AC-D 115</t>
  </si>
  <si>
    <t>POSTE DE ACERO DE DEFLEXIÓN 115 kV</t>
  </si>
  <si>
    <t xml:space="preserve">MONTAJE DE ESTRUCTURAS </t>
  </si>
  <si>
    <t>AUTOSOPORTADAS</t>
  </si>
  <si>
    <t>BAS-POSTE A-S</t>
  </si>
  <si>
    <t>SUSPENSIÓN, 115 kV</t>
  </si>
  <si>
    <t>MT-POSTE AC-S 115</t>
  </si>
  <si>
    <t>POSTE DE ACERO DE SUSPENSIÓN 115 kV</t>
  </si>
  <si>
    <t>BAS-TRA-D-60 2P</t>
  </si>
  <si>
    <t>DEFLEXIÓN, TAD60 2P</t>
  </si>
  <si>
    <t>MT-TRAD60 2P</t>
  </si>
  <si>
    <t xml:space="preserve">TORRE ACERO GALVANIZADO DEFLEXIÓN 1C,  </t>
  </si>
  <si>
    <t>TAD60 2P</t>
  </si>
  <si>
    <t>BAS-TRA-D-60P</t>
  </si>
  <si>
    <t>DEFLEXIÓN, TAD60P</t>
  </si>
  <si>
    <t>MT-TRAD60P</t>
  </si>
  <si>
    <t>TAD60P</t>
  </si>
  <si>
    <t xml:space="preserve">TORRE ACERO GALVANIZADO DEFLEXIÓN 1C, </t>
  </si>
  <si>
    <t>E71X11</t>
  </si>
  <si>
    <t>BAS-TRA-D-E71X21</t>
  </si>
  <si>
    <t>DEFLEXIÓN 2C, E71X21</t>
  </si>
  <si>
    <t>MT-TR-D-E71X21</t>
  </si>
  <si>
    <t xml:space="preserve">TORRE ACERO GALVANIZADO DEFLEXIÓN 2C, </t>
  </si>
  <si>
    <t>E71X21</t>
  </si>
  <si>
    <t xml:space="preserve">TORRE ACERO GALVANIZADO SUSPENSIÓN </t>
  </si>
  <si>
    <t>1C, TASP</t>
  </si>
  <si>
    <t>BAS-TRA-S-E71G21</t>
  </si>
  <si>
    <t>SUSPENSIÓN  2C, E71G21</t>
  </si>
  <si>
    <t>MT-TR-S-E71G21</t>
  </si>
  <si>
    <t xml:space="preserve">TORRE ACERO GALVANIZADO SUSPENSIÓN  </t>
  </si>
  <si>
    <t>2C, E71G21</t>
  </si>
  <si>
    <t>BAS-TRA-S-TAS 2P</t>
  </si>
  <si>
    <t>SUSPENSIÓN, TAS 2P</t>
  </si>
  <si>
    <t>MT-TR-S-TAS 2P</t>
  </si>
  <si>
    <t>2C, TAS 29</t>
  </si>
  <si>
    <t>BAS-TRA-S-TASP</t>
  </si>
  <si>
    <t>SUSPENSIÓN, TASP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</si>
  <si>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</si>
  <si>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</si>
  <si>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</si>
  <si>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</si>
  <si>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</si>
  <si>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</si>
  <si>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</si>
  <si>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</si>
  <si>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 xml:space="preserve">CONFORMACIÓN DE CAMINOS DE ACCESO, </t>
  </si>
  <si>
    <t xml:space="preserve">ABRIR CAMINO PARA EL ACCESO A LAS </t>
  </si>
  <si>
    <t xml:space="preserve">ESTRUCTURAS CON MEJORAMIENTO DEL </t>
  </si>
  <si>
    <t xml:space="preserve">TERRENO A BASE DE UNA CAPA DE PIEDRA O </t>
  </si>
  <si>
    <t>GRAVA SIN SELECCIONAR</t>
  </si>
  <si>
    <t xml:space="preserve">MATERIAL PÉTREO PIEDRA Y/O GRAVA SIN </t>
  </si>
  <si>
    <t xml:space="preserve">Excavación a cielo abierto en cualquier tipo de </t>
  </si>
  <si>
    <t>material excepto material tipo III.</t>
  </si>
  <si>
    <t>#CUAD ALBAÑIL+AYOF</t>
  </si>
  <si>
    <t>Cuadrilla Albañilería (Of. Albañil + 1 Ayte. Of.)</t>
  </si>
  <si>
    <t>EXCPOSTE1</t>
  </si>
  <si>
    <t xml:space="preserve">Excavación para cimentación de postes y pilas </t>
  </si>
  <si>
    <t xml:space="preserve">de concreto a cielo abierto en cualquier tipo de </t>
  </si>
  <si>
    <t xml:space="preserve">Fabricacion y colado en cimentacion de </t>
  </si>
  <si>
    <t xml:space="preserve">concreto simple f'c=250 kg/cm2 vibrado y 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</si>
  <si>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</si>
  <si>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</si>
  <si>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</si>
  <si>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</si>
  <si>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</si>
  <si>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</si>
  <si>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 xml:space="preserve">PLANTILLA DE CONCRETO F'C=100 KG/CM2 DE </t>
  </si>
  <si>
    <t xml:space="preserve">5CM DE ESPESOR. INCLUYE: MATERIALES, </t>
  </si>
  <si>
    <t xml:space="preserve">MANO DE OBRA, HERRAMIENTA, EQUIPO Y </t>
  </si>
  <si>
    <t xml:space="preserve">TODO LO NECESARIO PARA SU CORRECTA </t>
  </si>
  <si>
    <t>EJECUCION.</t>
  </si>
  <si>
    <t>CHR-022</t>
  </si>
  <si>
    <t>#CUAD MONT+4MANIOB</t>
  </si>
  <si>
    <t>Cuadrilla Montaje (Montador + 4 Maniobristas)</t>
  </si>
  <si>
    <t>#CUAD 4AYTE</t>
  </si>
  <si>
    <t>Cuadrilla Ayudantes (4 Aytes. Grales.)</t>
  </si>
  <si>
    <t>CHR-011</t>
  </si>
  <si>
    <t>TCC ACSR-1B</t>
  </si>
  <si>
    <t>ACSR-ACAR 750-900, 1 CABLE</t>
  </si>
  <si>
    <t>TCC ACSR-2A</t>
  </si>
  <si>
    <t>ACSR-ACAR 1100-1300, 2 CABLES</t>
  </si>
  <si>
    <t>TCC ACSR-2C</t>
  </si>
  <si>
    <t>ACSR-ACAR 400-550, 2 CABLES</t>
  </si>
  <si>
    <t>TCC ACSR-2D</t>
  </si>
  <si>
    <t>ACSR-ACAR 266-336, 2 CABLES</t>
  </si>
  <si>
    <t>7#8 AAS</t>
  </si>
  <si>
    <t>#CUAD MONT+2MANIOB</t>
  </si>
  <si>
    <t>Cuadrilla Montaje (Montador + 2 Maniobrista)</t>
  </si>
  <si>
    <t xml:space="preserve">Cuadrilla Electricidad MA (Of.Electricista M-A. </t>
  </si>
  <si>
    <t>Tensión + Ayte Of).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</si>
  <si>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</si>
  <si>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</si>
  <si>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</si>
  <si>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</si>
  <si>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</si>
  <si>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</si>
  <si>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</si>
  <si>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</si>
  <si>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</si>
  <si>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</si>
  <si>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</si>
  <si>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</si>
  <si>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</si>
  <si>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</si>
  <si>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</si>
  <si>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</si>
  <si>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</si>
  <si>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</si>
  <si>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</si>
  <si>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</si>
  <si>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</si>
  <si>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</si>
  <si>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</si>
  <si>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</si>
  <si>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</si>
  <si>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</si>
  <si>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</si>
  <si>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</si>
  <si>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</si>
  <si>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</si>
  <si>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</si>
  <si>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</si>
  <si>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</si>
  <si>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</si>
  <si>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</si>
  <si>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</si>
  <si>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</si>
  <si>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</si>
  <si>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</si>
  <si>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</si>
  <si>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</si>
  <si>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</si>
  <si>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</si>
  <si>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</si>
  <si>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</si>
  <si>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</si>
  <si>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</si>
  <si>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</si>
  <si>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</si>
  <si>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</si>
  <si>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</si>
  <si>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</si>
  <si>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</si>
  <si>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(102.155,70-10.215,57)/10.000,00</t>
  </si>
  <si>
    <t>Inversion</t>
  </si>
  <si>
    <t>I=((Vn+Vr)/2Ha)Ti =</t>
  </si>
  <si>
    <t>0,10(102.155,70+10.215,57)/ (2*2.000,00)</t>
  </si>
  <si>
    <t>Seguros</t>
  </si>
  <si>
    <t>S=((Vn+Ver)/2Ha)Ps =</t>
  </si>
  <si>
    <t>Mantenimiento</t>
  </si>
  <si>
    <t>M = Fm x D =</t>
  </si>
  <si>
    <t>0,75*9,19</t>
  </si>
  <si>
    <t>CARGOS POR CONSUMOS:</t>
  </si>
  <si>
    <t xml:space="preserve">                 Activa</t>
  </si>
  <si>
    <t>Combustible</t>
  </si>
  <si>
    <t>C = Cco x Fo x Pn x Pc =</t>
  </si>
  <si>
    <t>(0,1514*1,0000*240,0000)*0,94</t>
  </si>
  <si>
    <t>Lubricantes</t>
  </si>
  <si>
    <t>L=(Cc/Tc+(FoxFl)Pn)Pa =</t>
  </si>
  <si>
    <t>(0,0032*1,0000*240,0000+25,0000/100,0000)*3,60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</si>
  <si>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</si>
  <si>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</si>
  <si>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</si>
  <si>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</si>
  <si>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</si>
  <si>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</si>
  <si>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</si>
  <si>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</si>
  <si>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</si>
  <si>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</si>
  <si>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</si>
  <si>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</si>
  <si>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</si>
  <si>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</si>
  <si>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</si>
  <si>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</si>
  <si>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</si>
  <si>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</si>
  <si>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(68.832,18-6.883,22)/7.330,00</t>
  </si>
  <si>
    <t>0,10(68.832,18+6.883,22)/ (2*1.700,00)</t>
  </si>
  <si>
    <t>1,00*8,45</t>
  </si>
  <si>
    <t>(0,2000*1,0000*155,0000)*0,94</t>
  </si>
  <si>
    <t>(0,0032*1,0000*155,0000+15,0000/100,0000)*3,60</t>
  </si>
  <si>
    <t>7626,40/500,0000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</si>
  <si>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</si>
  <si>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</si>
  <si>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</si>
  <si>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</si>
  <si>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</si>
  <si>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</si>
  <si>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</si>
  <si>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</si>
  <si>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</si>
  <si>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</si>
  <si>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</si>
  <si>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</si>
  <si>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</si>
  <si>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</si>
  <si>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</si>
  <si>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</si>
  <si>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</si>
  <si>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</si>
  <si>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</si>
  <si>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</si>
  <si>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</si>
  <si>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</si>
  <si>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</si>
  <si>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</si>
  <si>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</si>
  <si>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</si>
  <si>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</si>
  <si>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</si>
  <si>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</si>
  <si>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</si>
  <si>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</si>
  <si>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</si>
  <si>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</si>
  <si>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</si>
  <si>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</si>
  <si>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</si>
  <si>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</si>
  <si>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</si>
  <si>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</si>
  <si>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</si>
  <si>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</si>
  <si>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</si>
  <si>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</si>
  <si>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</si>
  <si>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</si>
  <si>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</si>
  <si>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(1.481,83-148,18)/6.000,00</t>
  </si>
  <si>
    <t>0,10(1.481,83+148,18)/ (2*2.000,00)</t>
  </si>
  <si>
    <t>0,75*0,22</t>
  </si>
  <si>
    <t>(0,2271*1,0000*8,0000)*0,88</t>
  </si>
  <si>
    <t>(0,0023*1,0000*8,0000+3,0000/100,0000)*3,60</t>
  </si>
  <si>
    <t>Catálogo de Materiales</t>
  </si>
  <si>
    <t>AISLADOR PE POLIM115</t>
  </si>
  <si>
    <t>Aislador de pedestal polimérico, para 115 kV</t>
  </si>
  <si>
    <t>AISLADOR PE POLIM138</t>
  </si>
  <si>
    <t>Aislador de pedestal polimérico, para 138 kV</t>
  </si>
  <si>
    <t>CABLE-ACAR-1100</t>
  </si>
  <si>
    <t>CABLE CONDUCTOR ACAR 1100</t>
  </si>
  <si>
    <t>CABLE-ACAR-300</t>
  </si>
  <si>
    <t>CABLE CONDUCTOR ACAR 300 kCM</t>
  </si>
  <si>
    <t>CABLE-ACAR-400</t>
  </si>
  <si>
    <t>CABLE CONDUCTOR ACAR 400</t>
  </si>
  <si>
    <t>CABLE-ACAR-500</t>
  </si>
  <si>
    <t>CABLE CONDUCTOR ACAR 500</t>
  </si>
  <si>
    <t>CABLE-ACAR-750</t>
  </si>
  <si>
    <t>CABLE CONDUCTOR ACAR 750</t>
  </si>
  <si>
    <t>CABLE-ACSR-266</t>
  </si>
  <si>
    <t>CABLE CONDUCTOR ACSR/AS 266 kCM</t>
  </si>
  <si>
    <t>CABLE-ACSR-336</t>
  </si>
  <si>
    <t>CABLE CONDUCTOR ACSR/AS 336 kCM</t>
  </si>
  <si>
    <t>CABLE-ACSR-477</t>
  </si>
  <si>
    <t>CABLE CONDUCTOR ACSR 477 kCM</t>
  </si>
  <si>
    <t>CABLE-ACSR-795</t>
  </si>
  <si>
    <t>CABLE CONDUCTOR ACSR 795</t>
  </si>
  <si>
    <t>GRAPA SUSPENS</t>
  </si>
  <si>
    <t>Grapa suspensión</t>
  </si>
  <si>
    <t>MT-AM-1100</t>
  </si>
  <si>
    <t>MT-AM-266</t>
  </si>
  <si>
    <t>MT-AM-300</t>
  </si>
  <si>
    <t>MT-AM-336</t>
  </si>
  <si>
    <t>MT-AM-400</t>
  </si>
  <si>
    <t>MT-AM-477</t>
  </si>
  <si>
    <t>MT-AM-500</t>
  </si>
  <si>
    <t>MT-AM-750</t>
  </si>
  <si>
    <t>MT-AM-795</t>
  </si>
  <si>
    <t>MT-POSTE CONC DEF</t>
  </si>
  <si>
    <t>POSTE DE CONCRETO DE DEFLEXIÓN</t>
  </si>
  <si>
    <t>MT-POSTE CONC SUS</t>
  </si>
  <si>
    <t>POSTE DE CONCRETO DE SUSPENSIÓN</t>
  </si>
  <si>
    <t>SUSP-VR-I-2CF</t>
  </si>
  <si>
    <t>Conjunto de suspensión vertical tipo "I" para 2 C/F</t>
  </si>
  <si>
    <t>TENC-2CF</t>
  </si>
  <si>
    <t>Conjunto de tensión para 2C/F</t>
  </si>
  <si>
    <t>costo
USD</t>
  </si>
  <si>
    <t>Total
USD</t>
  </si>
  <si>
    <t>Precio Base
USD</t>
  </si>
  <si>
    <t>AMORTIGUADORES STOCKBRIDGE PARA CABLE CONDUCTOR 1100 ACAR</t>
  </si>
  <si>
    <t>AMORTIGUADORES STOCKBRIDGE PARA CABLE CONDUCTOR 266 ACSR/AS</t>
  </si>
  <si>
    <t>AMORTIGUADORES STOCKBRIDGE PARA CABLE CONDUCTOR 300 ACAR</t>
  </si>
  <si>
    <t>AMORTIGUADORES STOCKBRIDGE PARA CABLE CONDUCTOR 336 ACSR/AS</t>
  </si>
  <si>
    <t>AMORTIGUADORES STOCKBRIDGE PARA CABLE CONDUCTOR 400 ACAR</t>
  </si>
  <si>
    <t>AMORTIGUADORES STOCKBRIDGE PARA CABLE CONDUCTOR ACSR 477</t>
  </si>
  <si>
    <t>AMORTIGUADORES STOCKBRIDGE PARA CABLE CONDUCTOR 500 ACAR</t>
  </si>
  <si>
    <t>AMORTIGUADORES STOCKBRIDGE PARA CABLE CONDUCTOR 750 ACAR</t>
  </si>
  <si>
    <t>AMORTIGUADORES STOCKBRIDGE PARA CABLE CONDUCTOR 795 ACSR/AS</t>
  </si>
  <si>
    <t>TORRE ACERO GALVANIZADO DEFLEXIÓN 2C, E71X21</t>
  </si>
  <si>
    <t>TORRE ACERO GALVANIZADO SUSPENSIÓN  2C, E71G21</t>
  </si>
  <si>
    <t>TORRE ACERO GALVANIZADO SUSPENSIÓN 2C, TAS 29</t>
  </si>
  <si>
    <t>TORRE ACERO GALVANIZADO DEFLEXIÓN 1C,  TAD60 2P</t>
  </si>
  <si>
    <t>TORRE ACERO GALVANIZADO DEFLEXIÓN 1C,  TAD60P</t>
  </si>
  <si>
    <t>Ajuste de Costos, por explosión de los insumos del presupuesto</t>
  </si>
  <si>
    <t>Costo Paramétrico de Línea</t>
  </si>
  <si>
    <t>% Flete a Panamá</t>
  </si>
  <si>
    <t>CONJ-SUS-C-GU</t>
  </si>
  <si>
    <t>Conjunto de suspensión para cable de guarda</t>
  </si>
  <si>
    <t>CONJ-TEN-C-GU</t>
  </si>
  <si>
    <t>Conjunto de tensión para cable de guarda</t>
  </si>
  <si>
    <t xml:space="preserve">DOCE MIL CIENTO CUARENTA Y NUEVE DOLARES 77  </t>
  </si>
  <si>
    <t xml:space="preserve">TRES MIL NOVECIENTOS OCHENTA Y CINCO DOLARES 14  </t>
  </si>
  <si>
    <t>Costo Unitario Puesto en Panamá  CON Aranceles
USD</t>
  </si>
  <si>
    <t>% por concepto 
 de Aranceles
locales</t>
  </si>
  <si>
    <t xml:space="preserve">CINCO MIL CUATRO DOLARES 6  </t>
  </si>
  <si>
    <t xml:space="preserve">OCHO MIL SEISCIENTOS CINCUENTA Y TRES DOLARES 6  </t>
  </si>
  <si>
    <t xml:space="preserve">TRESCIENTOS NOVENTA DOLARES 65  </t>
  </si>
  <si>
    <t xml:space="preserve">CUARENTA Y OCHO MIL CUATROCIENTOS VEINTIDOS DOLARES 64  </t>
  </si>
  <si>
    <t>2 C/F, circuito simple</t>
  </si>
  <si>
    <t>1.A-5-B</t>
  </si>
  <si>
    <t xml:space="preserve">CUATRO MIL NOVECIENTOS OCHENTA Y CUATRO DOLARES 31  </t>
  </si>
  <si>
    <t>NECESARIO PARA SU CORRECTA EJECUCION.</t>
  </si>
  <si>
    <t xml:space="preserve">DE OBRA, HERRAMIENTA, EQUIPO Y TODO LO </t>
  </si>
  <si>
    <t xml:space="preserve">5CM DE ESPESOR. INCLUYE: MATERIALES, MANO </t>
  </si>
  <si>
    <t xml:space="preserve">UN MIL QUINIENTOS SESENTA DOLARES 4  </t>
  </si>
  <si>
    <t>1.A-3-C</t>
  </si>
  <si>
    <t xml:space="preserve">      Cimentación de torre 138 kv de acero suspensión 1 circuito</t>
  </si>
  <si>
    <t>1.A-4-C</t>
  </si>
  <si>
    <t xml:space="preserve">      Cimentación de torre 138 kv de acero deflexión 1 circuito</t>
  </si>
  <si>
    <t xml:space="preserve">Vestido de torre de acero suspensión, incluye suministro de aislamiento y herrajes necesarios, 138 kV, </t>
  </si>
  <si>
    <t>Cimentación de torre 138 kv de acero deflexión 1 circuito</t>
  </si>
  <si>
    <t>Cimentación de torre 138 kv de acero suspensión 1 circuito</t>
  </si>
  <si>
    <t>1.A-6-D</t>
  </si>
  <si>
    <t xml:space="preserve">      Vestido de torre de acero suspensión, incluye suministro de aislamiento y herrajes necesarios, 138 kV, 2 C/F, circuito simple</t>
  </si>
  <si>
    <t>1.A-7-D</t>
  </si>
  <si>
    <t xml:space="preserve">      Vestido de torre de acero remate - deflexión, incluye suministro de aislamiento y herrajes necesarios, 138 kV, 2 C/F, circuito simple</t>
  </si>
  <si>
    <t xml:space="preserve">OCHO MIL CUATROCIENTOS CUARENTA Y SEIS DOLARES 3  </t>
  </si>
  <si>
    <t>138 kV, 2 C/F, circuito simple</t>
  </si>
  <si>
    <t xml:space="preserve">DOS MIL TRESCIENTOS OCHENTA Y UN DOLARES 38  </t>
  </si>
  <si>
    <t>1.A.11</t>
  </si>
  <si>
    <t xml:space="preserve">   138 kV - 1C - 1km - ACAR 300, 2 C/F Torre de acero</t>
  </si>
  <si>
    <t>1.A-11-11</t>
  </si>
  <si>
    <t xml:space="preserve">      Suministro, tendido y tensionado de cable conductor ACAR 300, 2C/F, circuito simple</t>
  </si>
  <si>
    <t xml:space="preserve">TREINTA Y CUATRO MIL SEISCIENTOS SESENTA Y SEIS DOLARES 53  </t>
  </si>
  <si>
    <t>CONDUCTOR 300 ACAR</t>
  </si>
  <si>
    <t>Suministro, tendido y tensionado de cable conductor ACAR 300, 2C/F, circuito simple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</si>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</sst>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</font>
    <font>
      <b/>
      <sz val="10"/>
      <name val="Arial"/>
    </font>
    <font>
      <sz val="8"/>
      <name val="Arial"/>
    </font>
    <font>
      <sz val="10"/>
      <name val="Times New Roman"/>
    </font>
    <font>
      <sz val="9"/>
      <name val="Times New Roman"/>
    </font>
    <font>
      <b/>
      <sz val="8"/>
      <name val="Arial"/>
    </font>
    <font>
      <b/>
      <sz val="9"/>
      <name val="Times New Roman"/>
    </font>
    <font>
      <sz val="8"/>
      <name val="Times New Roman"/>
    </font>
    <font>
      <sz val="7"/>
      <name val="Times New Roman"/>
    </font>
    <font>
      <sz val="6"/>
      <name val="Times New Roman"/>
    </font>
    <font>
      <sz val="7"/>
      <name val="Arial"/>
    </font>
    <font>
      <b/>
      <sz val="9"/>
      <color indexed="9"/>
      <name val="Arial"/>
    </font>
    <font>
      <sz val="9"/>
      <name val="Arial"/>
    </font>
    <font>
      <b/>
      <sz val="9"/>
      <name val="Arial"/>
    </font>
    <font>
      <b/>
      <i/>
      <sz val="8"/>
      <name val="Times New Roman"/>
    </font>
    <font>
      <b/>
      <sz val="11"/>
      <name val="Arial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7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 style="thin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auto="1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7" fillId="0" borderId="0"/>
    <xf numFmtId="8" fontId="27" fillId="0" borderId="0" applyFont="0" applyFill="0" applyProtection="0"/>
    <xf numFmtId="12" fontId="27" fillId="0" borderId="0" applyFont="0" applyFill="0" applyProtection="0"/>
  </cellStyleXfs>
  <cellXfs count="373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/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vertical="top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center" vertical="top"/>
    </xf>
    <xf numFmtId="43" fontId="0" fillId="0" borderId="13" xfId="1" applyFont="1" applyBorder="1" applyAlignment="1">
      <alignment vertical="top"/>
    </xf>
    <xf numFmtId="43" fontId="0" fillId="0" borderId="14" xfId="1" applyFont="1" applyBorder="1" applyAlignment="1">
      <alignment vertical="top"/>
    </xf>
    <xf numFmtId="0" fontId="0" fillId="0" borderId="15" xfId="0" applyBorder="1"/>
    <xf numFmtId="0" fontId="0" fillId="0" borderId="15" xfId="0" applyBorder="1" applyAlignment="1">
      <alignment vertical="top"/>
    </xf>
    <xf numFmtId="43" fontId="0" fillId="0" borderId="17" xfId="1" applyFont="1" applyBorder="1" applyAlignment="1">
      <alignment vertical="top"/>
    </xf>
    <xf numFmtId="43" fontId="0" fillId="0" borderId="19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20" xfId="1" applyFont="1" applyBorder="1"/>
    <xf numFmtId="0" fontId="0" fillId="0" borderId="0" xfId="0" applyBorder="1" applyAlignment="1">
      <alignment horizontal="right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>
      <alignment horizontal="center"/>
    </xf>
    <xf numFmtId="0" fontId="0" fillId="7" borderId="24" xfId="0" applyFill="1" applyBorder="1"/>
    <xf numFmtId="0" fontId="0" fillId="7" borderId="25" xfId="0" applyFill="1" applyBorder="1" applyAlignment="1">
      <alignment horizontal="right"/>
    </xf>
    <xf numFmtId="43" fontId="0" fillId="7" borderId="26" xfId="1" applyFont="1" applyFill="1" applyBorder="1"/>
    <xf numFmtId="0" fontId="6" fillId="0" borderId="12" xfId="0" applyFont="1" applyBorder="1" applyAlignment="1">
      <alignment vertical="center"/>
    </xf>
    <xf numFmtId="165" fontId="2" fillId="6" borderId="11" xfId="1" applyNumberFormat="1" applyFont="1" applyFill="1" applyBorder="1" applyAlignment="1">
      <alignment vertical="top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6" xfId="0" applyNumberFormat="1" applyBorder="1"/>
    <xf numFmtId="0" fontId="0" fillId="0" borderId="27" xfId="0" applyBorder="1"/>
    <xf numFmtId="0" fontId="0" fillId="3" borderId="28" xfId="0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0" fillId="0" borderId="30" xfId="0" applyBorder="1"/>
    <xf numFmtId="0" fontId="0" fillId="0" borderId="31" xfId="0" applyBorder="1" applyAlignment="1">
      <alignment horizontal="right"/>
    </xf>
    <xf numFmtId="168" fontId="0" fillId="0" borderId="31" xfId="2" applyNumberFormat="1" applyFont="1" applyBorder="1"/>
    <xf numFmtId="0" fontId="8" fillId="0" borderId="0" xfId="3"/>
    <xf numFmtId="0" fontId="13" fillId="0" borderId="0" xfId="4" applyNumberFormat="1" applyFont="1" applyFill="1" applyAlignment="1" applyProtection="1">
      <alignment horizontal="left" vertical="top"/>
    </xf>
    <xf numFmtId="0" fontId="8" fillId="0" borderId="39" xfId="3" applyBorder="1"/>
    <xf numFmtId="0" fontId="8" fillId="0" borderId="0" xfId="3" applyBorder="1"/>
    <xf numFmtId="0" fontId="11" fillId="0" borderId="0" xfId="3" applyNumberFormat="1" applyFont="1" applyFill="1" applyAlignment="1" applyProtection="1"/>
    <xf numFmtId="0" fontId="13" fillId="0" borderId="0" xfId="3" applyNumberFormat="1" applyFont="1" applyFill="1" applyBorder="1" applyAlignment="1" applyProtection="1">
      <alignment horizontal="left"/>
    </xf>
    <xf numFmtId="0" fontId="10" fillId="0" borderId="0" xfId="3" applyNumberFormat="1" applyFont="1" applyFill="1" applyAlignment="1" applyProtection="1">
      <alignment horizontal="centerContinuous"/>
    </xf>
    <xf numFmtId="0" fontId="8" fillId="0" borderId="0" xfId="3" applyNumberFormat="1" applyFont="1" applyFill="1" applyAlignment="1" applyProtection="1">
      <alignment horizontal="centerContinuous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42" xfId="0" applyBorder="1"/>
    <xf numFmtId="0" fontId="0" fillId="0" borderId="43" xfId="0" applyBorder="1"/>
    <xf numFmtId="0" fontId="0" fillId="0" borderId="43" xfId="0" applyBorder="1" applyAlignment="1">
      <alignment horizontal="center"/>
    </xf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6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49" xfId="0" applyBorder="1" applyAlignment="1">
      <alignment horizontal="center"/>
    </xf>
    <xf numFmtId="0" fontId="0" fillId="0" borderId="50" xfId="0" applyBorder="1"/>
    <xf numFmtId="0" fontId="9" fillId="0" borderId="0" xfId="3" applyFont="1" applyFill="1" applyAlignment="1"/>
    <xf numFmtId="0" fontId="19" fillId="0" borderId="35" xfId="6" applyFont="1" applyFill="1" applyBorder="1" applyAlignment="1">
      <alignment horizontal="centerContinuous" vertical="justify"/>
    </xf>
    <xf numFmtId="0" fontId="8" fillId="0" borderId="36" xfId="3" applyNumberFormat="1" applyFont="1" applyFill="1" applyBorder="1" applyAlignment="1" applyProtection="1">
      <alignment horizontal="centerContinuous"/>
    </xf>
    <xf numFmtId="0" fontId="13" fillId="0" borderId="33" xfId="3" applyNumberFormat="1" applyFont="1" applyFill="1" applyBorder="1" applyAlignment="1" applyProtection="1">
      <alignment horizontal="centerContinuous"/>
    </xf>
    <xf numFmtId="0" fontId="8" fillId="0" borderId="34" xfId="3" applyNumberFormat="1" applyFont="1" applyFill="1" applyBorder="1" applyAlignment="1" applyProtection="1">
      <alignment horizontal="centerContinuous"/>
    </xf>
    <xf numFmtId="0" fontId="11" fillId="0" borderId="35" xfId="7" applyNumberFormat="1" applyFont="1" applyFill="1" applyBorder="1" applyAlignment="1" applyProtection="1">
      <alignment horizontal="right" vertical="justify"/>
    </xf>
    <xf numFmtId="0" fontId="13" fillId="0" borderId="37" xfId="3" applyNumberFormat="1" applyFont="1" applyFill="1" applyBorder="1" applyAlignment="1" applyProtection="1">
      <alignment horizontal="centerContinuous"/>
    </xf>
    <xf numFmtId="0" fontId="8" fillId="0" borderId="39" xfId="3" applyNumberFormat="1" applyFont="1" applyFill="1" applyBorder="1" applyAlignment="1" applyProtection="1">
      <alignment horizontal="centerContinuous"/>
    </xf>
    <xf numFmtId="0" fontId="20" fillId="0" borderId="0" xfId="3" applyNumberFormat="1" applyFont="1" applyFill="1" applyAlignment="1" applyProtection="1">
      <alignment horizontal="centerContinuous"/>
    </xf>
    <xf numFmtId="0" fontId="11" fillId="0" borderId="0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left"/>
    </xf>
    <xf numFmtId="0" fontId="8" fillId="0" borderId="33" xfId="3" applyBorder="1"/>
    <xf numFmtId="0" fontId="11" fillId="0" borderId="33" xfId="3" applyNumberFormat="1" applyFont="1" applyFill="1" applyBorder="1" applyAlignment="1" applyProtection="1">
      <alignment horizontal="centerContinuous"/>
    </xf>
    <xf numFmtId="0" fontId="11" fillId="0" borderId="33" xfId="3" applyNumberFormat="1" applyFont="1" applyFill="1" applyBorder="1" applyAlignment="1" applyProtection="1"/>
    <xf numFmtId="0" fontId="21" fillId="0" borderId="33" xfId="3" applyNumberFormat="1" applyFont="1" applyFill="1" applyBorder="1" applyAlignment="1" applyProtection="1"/>
    <xf numFmtId="0" fontId="8" fillId="0" borderId="34" xfId="3" applyBorder="1"/>
    <xf numFmtId="0" fontId="11" fillId="0" borderId="35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justify"/>
    </xf>
    <xf numFmtId="0" fontId="11" fillId="0" borderId="38" xfId="3" applyNumberFormat="1" applyFont="1" applyFill="1" applyBorder="1" applyAlignment="1" applyProtection="1">
      <alignment horizontal="centerContinuous"/>
    </xf>
    <xf numFmtId="0" fontId="8" fillId="0" borderId="38" xfId="3" applyNumberFormat="1" applyFont="1" applyFill="1" applyBorder="1" applyAlignment="1" applyProtection="1">
      <alignment horizontal="centerContinuous"/>
    </xf>
    <xf numFmtId="0" fontId="14" fillId="0" borderId="51" xfId="6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>
      <alignment horizontal="centerContinuous"/>
    </xf>
    <xf numFmtId="0" fontId="22" fillId="0" borderId="52" xfId="3" applyFont="1" applyBorder="1"/>
    <xf numFmtId="0" fontId="22" fillId="0" borderId="53" xfId="3" applyNumberFormat="1" applyFont="1" applyFill="1" applyBorder="1" applyAlignment="1" applyProtection="1">
      <alignment horizontal="centerContinuous"/>
    </xf>
    <xf numFmtId="0" fontId="14" fillId="0" borderId="15" xfId="6" applyNumberFormat="1" applyFont="1" applyFill="1" applyBorder="1" applyAlignment="1" applyProtection="1"/>
    <xf numFmtId="0" fontId="22" fillId="0" borderId="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Continuous"/>
    </xf>
    <xf numFmtId="0" fontId="22" fillId="0" borderId="0" xfId="3" applyFont="1" applyBorder="1"/>
    <xf numFmtId="0" fontId="22" fillId="0" borderId="54" xfId="3" applyNumberFormat="1" applyFont="1" applyFill="1" applyBorder="1" applyAlignment="1" applyProtection="1">
      <alignment horizontal="centerContinuous"/>
    </xf>
    <xf numFmtId="0" fontId="16" fillId="0" borderId="38" xfId="3" applyNumberFormat="1" applyFont="1" applyFill="1" applyBorder="1" applyAlignment="1" applyProtection="1">
      <alignment horizontal="centerContinuous"/>
    </xf>
    <xf numFmtId="0" fontId="14" fillId="0" borderId="22" xfId="6" applyNumberFormat="1" applyFont="1" applyFill="1" applyBorder="1" applyAlignment="1" applyProtection="1"/>
    <xf numFmtId="0" fontId="22" fillId="0" borderId="23" xfId="3" applyFont="1" applyBorder="1"/>
    <xf numFmtId="0" fontId="22" fillId="0" borderId="55" xfId="3" applyFont="1" applyBorder="1"/>
    <xf numFmtId="0" fontId="11" fillId="0" borderId="37" xfId="3" applyNumberFormat="1" applyFont="1" applyFill="1" applyBorder="1" applyAlignment="1" applyProtection="1"/>
    <xf numFmtId="0" fontId="11" fillId="0" borderId="38" xfId="3" applyNumberFormat="1" applyFont="1" applyFill="1" applyBorder="1" applyAlignment="1" applyProtection="1"/>
    <xf numFmtId="0" fontId="8" fillId="0" borderId="38" xfId="3" applyBorder="1"/>
    <xf numFmtId="0" fontId="11" fillId="0" borderId="38" xfId="3" applyNumberFormat="1" applyFont="1" applyFill="1" applyBorder="1" applyAlignment="1" applyProtection="1">
      <alignment horizontal="justify"/>
    </xf>
    <xf numFmtId="0" fontId="12" fillId="0" borderId="4" xfId="3" applyNumberFormat="1" applyFont="1" applyFill="1" applyBorder="1" applyAlignment="1" applyProtection="1">
      <alignment horizontal="centerContinuous" vertical="justify"/>
    </xf>
    <xf numFmtId="0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Border="1"/>
    <xf numFmtId="0" fontId="8" fillId="0" borderId="6" xfId="3" applyBorder="1"/>
    <xf numFmtId="0" fontId="13" fillId="0" borderId="3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left"/>
    </xf>
    <xf numFmtId="0" fontId="11" fillId="0" borderId="0" xfId="3" applyNumberFormat="1" applyFont="1" applyFill="1" applyAlignment="1" applyProtection="1">
      <alignment horizontal="left" vertical="justify"/>
    </xf>
    <xf numFmtId="0" fontId="13" fillId="0" borderId="0" xfId="3" applyNumberFormat="1" applyFont="1" applyFill="1" applyAlignment="1" applyProtection="1"/>
    <xf numFmtId="0" fontId="11" fillId="0" borderId="0" xfId="3" applyNumberFormat="1" applyFont="1" applyFill="1" applyAlignment="1" applyProtection="1">
      <alignment horizontal="right" vertical="justify"/>
    </xf>
    <xf numFmtId="178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NumberFormat="1" applyFont="1" applyFill="1" applyBorder="1" applyAlignment="1" applyProtection="1">
      <alignment horizontal="centerContinuous"/>
    </xf>
    <xf numFmtId="0" fontId="8" fillId="0" borderId="36" xfId="3" applyBorder="1"/>
    <xf numFmtId="0" fontId="11" fillId="0" borderId="0" xfId="3" applyNumberFormat="1" applyFont="1" applyFill="1" applyAlignment="1" applyProtection="1">
      <alignment horizontal="left"/>
    </xf>
    <xf numFmtId="177" fontId="11" fillId="0" borderId="0" xfId="3" applyNumberFormat="1" applyFont="1" applyFill="1" applyAlignment="1" applyProtection="1">
      <alignment horizontal="left"/>
    </xf>
    <xf numFmtId="0" fontId="11" fillId="0" borderId="0" xfId="3" applyNumberFormat="1" applyFont="1" applyFill="1" applyBorder="1" applyAlignment="1" applyProtection="1">
      <alignment horizontal="right" vertical="justify"/>
    </xf>
    <xf numFmtId="0" fontId="8" fillId="0" borderId="0" xfId="3" applyNumberFormat="1" applyFont="1" applyFill="1" applyAlignment="1" applyProtection="1">
      <alignment horizontal="left"/>
    </xf>
    <xf numFmtId="0" fontId="21" fillId="0" borderId="0" xfId="3" applyNumberFormat="1" applyFont="1" applyFill="1" applyAlignment="1" applyProtection="1">
      <alignment horizontal="left"/>
    </xf>
    <xf numFmtId="177" fontId="11" fillId="0" borderId="33" xfId="3" applyNumberFormat="1" applyFont="1" applyFill="1" applyBorder="1" applyAlignment="1" applyProtection="1">
      <alignment horizontal="left"/>
    </xf>
    <xf numFmtId="178" fontId="11" fillId="0" borderId="38" xfId="3" applyNumberFormat="1" applyFont="1" applyFill="1" applyBorder="1" applyAlignment="1" applyProtection="1">
      <alignment horizontal="centerContinuous"/>
    </xf>
    <xf numFmtId="179" fontId="11" fillId="0" borderId="0" xfId="3" applyNumberFormat="1" applyFont="1" applyFill="1" applyAlignment="1" applyProtection="1">
      <alignment horizontal="left"/>
    </xf>
    <xf numFmtId="177" fontId="11" fillId="0" borderId="38" xfId="3" applyNumberFormat="1" applyFont="1" applyFill="1" applyBorder="1" applyAlignment="1" applyProtection="1">
      <alignment horizontal="centerContinuous"/>
    </xf>
    <xf numFmtId="179" fontId="11" fillId="0" borderId="33" xfId="3" applyNumberFormat="1" applyFont="1" applyFill="1" applyBorder="1" applyAlignment="1" applyProtection="1">
      <alignment horizontal="left"/>
    </xf>
    <xf numFmtId="180" fontId="11" fillId="0" borderId="0" xfId="3" applyNumberFormat="1" applyFont="1" applyFill="1" applyBorder="1" applyAlignment="1" applyProtection="1">
      <alignment horizontal="centerContinuous"/>
    </xf>
    <xf numFmtId="0" fontId="11" fillId="0" borderId="0" xfId="3" applyNumberFormat="1" applyFont="1" applyFill="1" applyBorder="1" applyAlignment="1" applyProtection="1">
      <alignment horizontal="centerContinuous"/>
    </xf>
    <xf numFmtId="0" fontId="8" fillId="0" borderId="0" xfId="3" applyNumberFormat="1" applyFont="1" applyFill="1" applyBorder="1" applyAlignment="1" applyProtection="1">
      <alignment horizontal="centerContinuous"/>
    </xf>
    <xf numFmtId="180" fontId="11" fillId="0" borderId="5" xfId="3" applyNumberFormat="1" applyFont="1" applyFill="1" applyBorder="1" applyAlignment="1" applyProtection="1">
      <alignment horizontal="centerContinuous"/>
    </xf>
    <xf numFmtId="0" fontId="13" fillId="0" borderId="35" xfId="3" applyNumberFormat="1" applyFont="1" applyFill="1" applyBorder="1" applyAlignment="1" applyProtection="1"/>
    <xf numFmtId="0" fontId="11" fillId="0" borderId="0" xfId="3" applyNumberFormat="1" applyFont="1" applyFill="1" applyAlignment="1" applyProtection="1">
      <alignment horizontal="centerContinuous"/>
    </xf>
    <xf numFmtId="180" fontId="11" fillId="0" borderId="33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right"/>
    </xf>
    <xf numFmtId="0" fontId="13" fillId="0" borderId="0" xfId="3" applyNumberFormat="1" applyFont="1" applyFill="1" applyBorder="1" applyAlignment="1" applyProtection="1"/>
    <xf numFmtId="180" fontId="11" fillId="0" borderId="5" xfId="3" applyNumberFormat="1" applyFont="1" applyFill="1" applyBorder="1" applyAlignment="1" applyProtection="1">
      <alignment horizontal="right"/>
    </xf>
    <xf numFmtId="0" fontId="11" fillId="0" borderId="35" xfId="3" applyNumberFormat="1" applyFont="1" applyFill="1" applyBorder="1" applyAlignment="1" applyProtection="1">
      <alignment horizontal="left"/>
    </xf>
    <xf numFmtId="0" fontId="12" fillId="0" borderId="32" xfId="3" applyNumberFormat="1" applyFont="1" applyFill="1" applyBorder="1" applyAlignment="1" applyProtection="1">
      <alignment horizontal="left"/>
    </xf>
    <xf numFmtId="0" fontId="8" fillId="0" borderId="33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Alignment="1" applyProtection="1">
      <alignment horizontal="centerContinuous"/>
    </xf>
    <xf numFmtId="0" fontId="13" fillId="0" borderId="35" xfId="3" applyNumberFormat="1" applyFont="1" applyFill="1" applyBorder="1" applyAlignment="1" applyProtection="1">
      <alignment horizontal="left" vertical="center"/>
    </xf>
    <xf numFmtId="0" fontId="11" fillId="0" borderId="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centerContinuous"/>
    </xf>
    <xf numFmtId="0" fontId="11" fillId="0" borderId="37" xfId="3" applyNumberFormat="1" applyFont="1" applyFill="1" applyBorder="1" applyAlignment="1" applyProtection="1">
      <alignment horizontal="left" vertical="center"/>
    </xf>
    <xf numFmtId="178" fontId="11" fillId="0" borderId="38" xfId="3" applyNumberFormat="1" applyFont="1" applyFill="1" applyBorder="1" applyAlignment="1" applyProtection="1">
      <alignment horizontal="right"/>
    </xf>
    <xf numFmtId="0" fontId="11" fillId="0" borderId="38" xfId="3" applyNumberFormat="1" applyFont="1" applyFill="1" applyBorder="1" applyAlignment="1" applyProtection="1">
      <alignment horizontal="left" vertical="center"/>
    </xf>
    <xf numFmtId="0" fontId="13" fillId="0" borderId="33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right"/>
    </xf>
    <xf numFmtId="181" fontId="11" fillId="0" borderId="38" xfId="3" applyNumberFormat="1" applyFont="1" applyFill="1" applyBorder="1" applyAlignment="1" applyProtection="1">
      <alignment horizontal="left"/>
    </xf>
    <xf numFmtId="0" fontId="8" fillId="0" borderId="38" xfId="3" applyNumberFormat="1" applyFont="1" applyFill="1" applyBorder="1" applyAlignment="1" applyProtection="1"/>
    <xf numFmtId="177" fontId="11" fillId="0" borderId="39" xfId="3" applyNumberFormat="1" applyFont="1" applyFill="1" applyBorder="1" applyAlignment="1" applyProtection="1">
      <alignment horizontal="centerContinuous"/>
    </xf>
    <xf numFmtId="0" fontId="13" fillId="9" borderId="35" xfId="3" applyNumberFormat="1" applyFont="1" applyFill="1" applyBorder="1" applyAlignment="1" applyProtection="1"/>
    <xf numFmtId="0" fontId="8" fillId="9" borderId="0" xfId="3" applyNumberFormat="1" applyFont="1" applyFill="1" applyAlignment="1" applyProtection="1"/>
    <xf numFmtId="0" fontId="8" fillId="9" borderId="0" xfId="3" applyNumberFormat="1" applyFont="1" applyFill="1" applyBorder="1" applyAlignment="1" applyProtection="1"/>
    <xf numFmtId="170" fontId="13" fillId="0" borderId="0" xfId="3" applyNumberFormat="1" applyFont="1" applyFill="1" applyAlignment="1" applyProtection="1"/>
    <xf numFmtId="177" fontId="13" fillId="0" borderId="0" xfId="3" applyNumberFormat="1" applyFont="1" applyFill="1" applyBorder="1" applyAlignment="1" applyProtection="1">
      <alignment horizontal="centerContinuous"/>
    </xf>
    <xf numFmtId="177" fontId="13" fillId="0" borderId="38" xfId="3" applyNumberFormat="1" applyFont="1" applyFill="1" applyBorder="1" applyAlignment="1" applyProtection="1">
      <alignment horizontal="centerContinuous"/>
    </xf>
    <xf numFmtId="0" fontId="11" fillId="9" borderId="37" xfId="3" applyNumberFormat="1" applyFont="1" applyFill="1" applyBorder="1" applyAlignment="1" applyProtection="1"/>
    <xf numFmtId="0" fontId="8" fillId="9" borderId="38" xfId="3" applyNumberFormat="1" applyFont="1" applyFill="1" applyBorder="1" applyAlignment="1" applyProtection="1"/>
    <xf numFmtId="170" fontId="13" fillId="0" borderId="38" xfId="3" applyNumberFormat="1" applyFont="1" applyFill="1" applyBorder="1" applyAlignment="1" applyProtection="1"/>
    <xf numFmtId="0" fontId="12" fillId="0" borderId="32" xfId="3" applyNumberFormat="1" applyFont="1" applyFill="1" applyBorder="1" applyAlignment="1" applyProtection="1"/>
    <xf numFmtId="0" fontId="13" fillId="0" borderId="0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left"/>
    </xf>
    <xf numFmtId="177" fontId="8" fillId="0" borderId="0" xfId="3" applyNumberFormat="1" applyFont="1" applyFill="1" applyAlignment="1" applyProtection="1">
      <alignment horizontal="centerContinuous"/>
    </xf>
    <xf numFmtId="0" fontId="11" fillId="0" borderId="0" xfId="3" applyFont="1" applyBorder="1"/>
    <xf numFmtId="0" fontId="8" fillId="0" borderId="0" xfId="3" applyFont="1" applyBorder="1"/>
    <xf numFmtId="0" fontId="11" fillId="0" borderId="0" xfId="3" applyFont="1" applyBorder="1" applyAlignment="1">
      <alignment horizontal="right"/>
    </xf>
    <xf numFmtId="0" fontId="11" fillId="0" borderId="0" xfId="3" applyFont="1" applyBorder="1" applyAlignment="1"/>
    <xf numFmtId="0" fontId="8" fillId="0" borderId="32" xfId="3" applyBorder="1"/>
    <xf numFmtId="0" fontId="11" fillId="0" borderId="33" xfId="3" applyFont="1" applyBorder="1"/>
    <xf numFmtId="0" fontId="8" fillId="0" borderId="33" xfId="3" applyFont="1" applyBorder="1"/>
    <xf numFmtId="0" fontId="11" fillId="0" borderId="33" xfId="3" applyFont="1" applyBorder="1" applyAlignment="1">
      <alignment horizontal="right"/>
    </xf>
    <xf numFmtId="0" fontId="23" fillId="0" borderId="35" xfId="3" applyNumberFormat="1" applyFont="1" applyFill="1" applyBorder="1" applyAlignment="1" applyProtection="1"/>
    <xf numFmtId="0" fontId="11" fillId="0" borderId="0" xfId="3" applyFont="1" applyAlignment="1">
      <alignment horizontal="right"/>
    </xf>
    <xf numFmtId="177" fontId="24" fillId="0" borderId="0" xfId="3" applyNumberFormat="1" applyFont="1" applyFill="1" applyBorder="1" applyAlignment="1" applyProtection="1">
      <alignment horizontal="centerContinuous"/>
    </xf>
    <xf numFmtId="0" fontId="25" fillId="0" borderId="0" xfId="3" applyNumberFormat="1" applyFont="1" applyFill="1" applyBorder="1" applyAlignment="1" applyProtection="1">
      <alignment horizontal="centerContinuous"/>
    </xf>
    <xf numFmtId="0" fontId="25" fillId="0" borderId="36" xfId="3" applyNumberFormat="1" applyFont="1" applyFill="1" applyBorder="1" applyAlignment="1" applyProtection="1">
      <alignment horizontal="centerContinuous"/>
    </xf>
    <xf numFmtId="0" fontId="13" fillId="0" borderId="37" xfId="3" applyFont="1" applyBorder="1"/>
    <xf numFmtId="0" fontId="13" fillId="0" borderId="38" xfId="3" applyFont="1" applyBorder="1"/>
    <xf numFmtId="0" fontId="13" fillId="0" borderId="38" xfId="3" applyFont="1" applyBorder="1" applyAlignment="1">
      <alignment horizontal="centerContinuous"/>
    </xf>
    <xf numFmtId="0" fontId="0" fillId="0" borderId="56" xfId="0" applyBorder="1" applyAlignment="1">
      <alignment vertical="top"/>
    </xf>
    <xf numFmtId="0" fontId="17" fillId="0" borderId="57" xfId="0" applyFont="1" applyBorder="1" applyAlignment="1">
      <alignment vertical="top"/>
    </xf>
    <xf numFmtId="0" fontId="17" fillId="0" borderId="57" xfId="0" applyFont="1" applyBorder="1" applyAlignment="1">
      <alignment vertical="top" wrapText="1"/>
    </xf>
    <xf numFmtId="0" fontId="17" fillId="0" borderId="57" xfId="0" applyFont="1" applyBorder="1" applyAlignment="1">
      <alignment horizontal="center" vertical="top"/>
    </xf>
    <xf numFmtId="2" fontId="17" fillId="0" borderId="57" xfId="0" applyNumberFormat="1" applyFont="1" applyBorder="1" applyAlignment="1">
      <alignment vertical="top"/>
    </xf>
    <xf numFmtId="0" fontId="0" fillId="0" borderId="59" xfId="0" applyBorder="1" applyAlignment="1">
      <alignment vertical="top"/>
    </xf>
    <xf numFmtId="0" fontId="2" fillId="0" borderId="0" xfId="0" applyFont="1" applyAlignment="1">
      <alignment horizontal="left"/>
    </xf>
    <xf numFmtId="43" fontId="0" fillId="0" borderId="0" xfId="1" applyFont="1"/>
    <xf numFmtId="165" fontId="0" fillId="0" borderId="0" xfId="1" applyNumberFormat="1" applyFont="1"/>
    <xf numFmtId="166" fontId="0" fillId="0" borderId="0" xfId="1" applyNumberFormat="1" applyFont="1"/>
    <xf numFmtId="0" fontId="3" fillId="0" borderId="41" xfId="0" applyFont="1" applyBorder="1"/>
    <xf numFmtId="0" fontId="0" fillId="0" borderId="51" xfId="0" applyBorder="1"/>
    <xf numFmtId="0" fontId="0" fillId="0" borderId="52" xfId="0" applyBorder="1" applyAlignment="1">
      <alignment horizontal="center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63" xfId="0" applyBorder="1"/>
    <xf numFmtId="0" fontId="18" fillId="0" borderId="0" xfId="0" applyFont="1" applyBorder="1"/>
    <xf numFmtId="14" fontId="0" fillId="0" borderId="64" xfId="0" applyNumberFormat="1" applyBorder="1"/>
    <xf numFmtId="0" fontId="0" fillId="0" borderId="65" xfId="0" applyBorder="1" applyAlignment="1">
      <alignment horizontal="center"/>
    </xf>
    <xf numFmtId="0" fontId="0" fillId="0" borderId="55" xfId="0" applyBorder="1"/>
    <xf numFmtId="0" fontId="17" fillId="0" borderId="0" xfId="0" applyFont="1" applyBorder="1" applyAlignment="1">
      <alignment horizontal="center"/>
    </xf>
    <xf numFmtId="0" fontId="17" fillId="0" borderId="0" xfId="0" applyFont="1" applyBorder="1"/>
    <xf numFmtId="0" fontId="17" fillId="0" borderId="54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65" fontId="2" fillId="0" borderId="0" xfId="1" applyNumberFormat="1" applyFont="1" applyBorder="1"/>
    <xf numFmtId="0" fontId="2" fillId="0" borderId="54" xfId="0" applyFont="1" applyBorder="1"/>
    <xf numFmtId="166" fontId="2" fillId="0" borderId="0" xfId="1" applyNumberFormat="1" applyFont="1" applyBorder="1"/>
    <xf numFmtId="43" fontId="2" fillId="0" borderId="0" xfId="1" applyFont="1" applyBorder="1"/>
    <xf numFmtId="43" fontId="2" fillId="0" borderId="54" xfId="1" applyFont="1" applyBorder="1"/>
    <xf numFmtId="0" fontId="3" fillId="0" borderId="66" xfId="0" applyFont="1" applyBorder="1"/>
    <xf numFmtId="4" fontId="2" fillId="0" borderId="0" xfId="0" applyNumberFormat="1" applyFont="1" applyBorder="1"/>
    <xf numFmtId="0" fontId="2" fillId="0" borderId="23" xfId="0" applyFont="1" applyBorder="1" applyAlignment="1">
      <alignment horizontal="left"/>
    </xf>
    <xf numFmtId="0" fontId="2" fillId="0" borderId="23" xfId="0" applyFont="1" applyBorder="1" applyAlignment="1">
      <alignment horizontal="center"/>
    </xf>
    <xf numFmtId="166" fontId="2" fillId="0" borderId="23" xfId="1" applyNumberFormat="1" applyFont="1" applyBorder="1"/>
    <xf numFmtId="0" fontId="3" fillId="0" borderId="67" xfId="0" applyFont="1" applyBorder="1"/>
    <xf numFmtId="0" fontId="3" fillId="0" borderId="68" xfId="0" applyFont="1" applyBorder="1"/>
    <xf numFmtId="0" fontId="6" fillId="0" borderId="69" xfId="0" applyFont="1" applyBorder="1"/>
    <xf numFmtId="0" fontId="18" fillId="0" borderId="15" xfId="0" applyFont="1" applyBorder="1"/>
    <xf numFmtId="0" fontId="3" fillId="4" borderId="15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4" xfId="0" applyFont="1" applyBorder="1" applyAlignment="1">
      <alignment vertical="top"/>
    </xf>
    <xf numFmtId="0" fontId="26" fillId="0" borderId="15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4" xfId="0" applyNumberFormat="1" applyFont="1" applyBorder="1" applyAlignment="1">
      <alignment vertical="top"/>
    </xf>
    <xf numFmtId="0" fontId="3" fillId="0" borderId="70" xfId="0" applyFont="1" applyBorder="1" applyAlignment="1">
      <alignment vertical="top"/>
    </xf>
    <xf numFmtId="167" fontId="3" fillId="0" borderId="20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71" xfId="0" applyFont="1" applyBorder="1"/>
    <xf numFmtId="0" fontId="7" fillId="0" borderId="25" xfId="0" applyFont="1" applyBorder="1" applyAlignment="1">
      <alignment horizontal="center"/>
    </xf>
    <xf numFmtId="0" fontId="7" fillId="0" borderId="25" xfId="0" applyFont="1" applyBorder="1"/>
    <xf numFmtId="166" fontId="7" fillId="0" borderId="25" xfId="1" applyNumberFormat="1" applyFont="1" applyBorder="1"/>
    <xf numFmtId="43" fontId="7" fillId="0" borderId="25" xfId="1" applyFont="1" applyBorder="1"/>
    <xf numFmtId="165" fontId="7" fillId="0" borderId="25" xfId="1" applyNumberFormat="1" applyFont="1" applyBorder="1"/>
    <xf numFmtId="43" fontId="7" fillId="5" borderId="73" xfId="0" applyNumberFormat="1" applyFont="1" applyFill="1" applyBorder="1"/>
    <xf numFmtId="43" fontId="4" fillId="5" borderId="21" xfId="0" applyNumberFormat="1" applyFont="1" applyFill="1" applyBorder="1"/>
    <xf numFmtId="43" fontId="7" fillId="0" borderId="25" xfId="1" applyNumberFormat="1" applyFont="1" applyBorder="1"/>
    <xf numFmtId="0" fontId="2" fillId="0" borderId="15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167" fontId="0" fillId="0" borderId="43" xfId="0" applyNumberFormat="1" applyBorder="1"/>
    <xf numFmtId="167" fontId="0" fillId="0" borderId="46" xfId="0" applyNumberFormat="1" applyBorder="1"/>
    <xf numFmtId="167" fontId="0" fillId="0" borderId="49" xfId="0" applyNumberFormat="1" applyBorder="1"/>
    <xf numFmtId="0" fontId="27" fillId="0" borderId="33" xfId="8" applyBorder="1" applyAlignment="1">
      <alignment horizontal="centerContinuous" vertical="justify"/>
    </xf>
    <xf numFmtId="0" fontId="27" fillId="0" borderId="34" xfId="8" applyBorder="1" applyAlignment="1">
      <alignment horizontal="centerContinuous" vertical="justify"/>
    </xf>
    <xf numFmtId="0" fontId="28" fillId="0" borderId="33" xfId="8" applyFont="1" applyFill="1" applyBorder="1" applyAlignment="1">
      <alignment horizontal="justify" vertical="justify"/>
    </xf>
    <xf numFmtId="0" fontId="27" fillId="0" borderId="33" xfId="8" applyBorder="1" applyAlignment="1">
      <alignment horizontal="justify" vertical="justify"/>
    </xf>
    <xf numFmtId="0" fontId="27" fillId="0" borderId="34" xfId="8" applyBorder="1" applyAlignment="1">
      <alignment horizontal="justify" vertical="justify"/>
    </xf>
    <xf numFmtId="0" fontId="27" fillId="0" borderId="0" xfId="8"/>
    <xf numFmtId="0" fontId="27" fillId="0" borderId="36" xfId="8" applyBorder="1" applyAlignment="1">
      <alignment horizontal="centerContinuous"/>
    </xf>
    <xf numFmtId="0" fontId="27" fillId="0" borderId="35" xfId="8" applyFont="1" applyFill="1" applyBorder="1" applyAlignment="1">
      <alignment horizontal="centerContinuous" vertical="justify"/>
    </xf>
    <xf numFmtId="0" fontId="27" fillId="0" borderId="0" xfId="8" applyFont="1" applyAlignment="1">
      <alignment horizontal="centerContinuous" vertical="justify"/>
    </xf>
    <xf numFmtId="0" fontId="27" fillId="0" borderId="36" xfId="8" applyFont="1" applyBorder="1" applyAlignment="1">
      <alignment horizontal="centerContinuous" vertical="justify"/>
    </xf>
    <xf numFmtId="0" fontId="27" fillId="0" borderId="38" xfId="8" applyFont="1" applyBorder="1" applyAlignment="1">
      <alignment horizontal="centerContinuous" vertical="justify"/>
    </xf>
    <xf numFmtId="0" fontId="27" fillId="0" borderId="39" xfId="8" applyFont="1" applyBorder="1" applyAlignment="1">
      <alignment horizontal="centerContinuous" vertical="justify"/>
    </xf>
    <xf numFmtId="0" fontId="27" fillId="0" borderId="38" xfId="8" applyBorder="1" applyAlignment="1">
      <alignment horizontal="justify" vertical="justify"/>
    </xf>
    <xf numFmtId="0" fontId="27" fillId="0" borderId="39" xfId="8" applyBorder="1"/>
    <xf numFmtId="0" fontId="27" fillId="0" borderId="0" xfId="8" applyAlignment="1">
      <alignment horizontal="center"/>
    </xf>
    <xf numFmtId="0" fontId="27" fillId="0" borderId="0" xfId="8" applyBorder="1" applyAlignment="1"/>
    <xf numFmtId="0" fontId="27" fillId="0" borderId="0" xfId="8" applyBorder="1"/>
    <xf numFmtId="0" fontId="27" fillId="0" borderId="0" xfId="8" applyAlignment="1">
      <alignment horizontal="centerContinuous"/>
    </xf>
    <xf numFmtId="0" fontId="15" fillId="0" borderId="0" xfId="8" applyNumberFormat="1" applyFont="1" applyFill="1" applyAlignment="1" applyProtection="1"/>
    <xf numFmtId="0" fontId="27" fillId="0" borderId="0" xfId="8" applyNumberFormat="1" applyFont="1" applyFill="1" applyAlignment="1" applyProtection="1">
      <alignment horizontal="right"/>
    </xf>
    <xf numFmtId="0" fontId="27" fillId="8" borderId="0" xfId="8" applyFill="1" applyAlignment="1">
      <alignment horizontal="centerContinuous"/>
    </xf>
    <xf numFmtId="0" fontId="27" fillId="0" borderId="0" xfId="8" applyAlignment="1"/>
    <xf numFmtId="0" fontId="27" fillId="0" borderId="0" xfId="8" applyFont="1" applyFill="1" applyAlignment="1">
      <alignment horizontal="center"/>
    </xf>
    <xf numFmtId="0" fontId="27" fillId="0" borderId="0" xfId="8" applyFont="1" applyFill="1" applyBorder="1" applyAlignment="1">
      <alignment horizontal="center"/>
    </xf>
    <xf numFmtId="0" fontId="28" fillId="0" borderId="0" xfId="8" applyNumberFormat="1" applyFont="1" applyFill="1" applyAlignment="1" applyProtection="1">
      <alignment horizontal="centerContinuous"/>
    </xf>
    <xf numFmtId="0" fontId="27" fillId="0" borderId="0" xfId="8" applyNumberFormat="1" applyFont="1" applyFill="1" applyAlignment="1" applyProtection="1">
      <alignment horizontal="centerContinuous"/>
    </xf>
    <xf numFmtId="0" fontId="27" fillId="0" borderId="6" xfId="8" applyBorder="1" applyAlignment="1">
      <alignment horizontal="centerContinuous"/>
    </xf>
    <xf numFmtId="0" fontId="0" fillId="0" borderId="74" xfId="0" applyBorder="1"/>
    <xf numFmtId="43" fontId="17" fillId="0" borderId="58" xfId="1" applyFont="1" applyBorder="1" applyAlignment="1">
      <alignment vertical="top"/>
    </xf>
    <xf numFmtId="0" fontId="17" fillId="0" borderId="0" xfId="0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vertical="top" wrapText="1"/>
    </xf>
    <xf numFmtId="2" fontId="17" fillId="0" borderId="0" xfId="0" applyNumberFormat="1" applyFont="1" applyBorder="1" applyAlignment="1">
      <alignment vertical="top"/>
    </xf>
    <xf numFmtId="43" fontId="17" fillId="0" borderId="54" xfId="1" applyFont="1" applyBorder="1" applyAlignment="1">
      <alignment vertical="top"/>
    </xf>
    <xf numFmtId="43" fontId="17" fillId="0" borderId="0" xfId="1" applyFont="1" applyBorder="1" applyAlignment="1">
      <alignment vertical="top"/>
    </xf>
    <xf numFmtId="43" fontId="17" fillId="0" borderId="57" xfId="1" applyFont="1" applyBorder="1" applyAlignment="1">
      <alignment vertical="top"/>
    </xf>
    <xf numFmtId="0" fontId="17" fillId="0" borderId="60" xfId="0" applyFont="1" applyBorder="1" applyAlignment="1">
      <alignment vertical="top"/>
    </xf>
    <xf numFmtId="0" fontId="17" fillId="0" borderId="60" xfId="0" applyFont="1" applyBorder="1" applyAlignment="1">
      <alignment horizontal="center" vertical="top"/>
    </xf>
    <xf numFmtId="0" fontId="17" fillId="0" borderId="60" xfId="0" applyFont="1" applyBorder="1" applyAlignment="1">
      <alignment vertical="top" wrapText="1"/>
    </xf>
    <xf numFmtId="43" fontId="17" fillId="0" borderId="60" xfId="1" applyFont="1" applyBorder="1" applyAlignment="1">
      <alignment vertical="top"/>
    </xf>
    <xf numFmtId="2" fontId="17" fillId="0" borderId="60" xfId="0" applyNumberFormat="1" applyFont="1" applyBorder="1" applyAlignment="1">
      <alignment vertical="top"/>
    </xf>
    <xf numFmtId="43" fontId="17" fillId="0" borderId="61" xfId="1" applyFont="1" applyBorder="1" applyAlignment="1">
      <alignment vertical="top"/>
    </xf>
    <xf numFmtId="176" fontId="30" fillId="0" borderId="0" xfId="9" applyNumberFormat="1" applyFont="1" applyBorder="1" applyAlignment="1">
      <alignment horizontal="right" vertical="top"/>
    </xf>
    <xf numFmtId="0" fontId="31" fillId="0" borderId="0" xfId="8" applyFont="1" applyFill="1" applyBorder="1" applyAlignment="1">
      <alignment horizontal="center" vertical="top"/>
    </xf>
    <xf numFmtId="0" fontId="31" fillId="0" borderId="0" xfId="8" applyFont="1" applyBorder="1" applyAlignment="1">
      <alignment horizontal="justify" vertical="justify"/>
    </xf>
    <xf numFmtId="175" fontId="0" fillId="0" borderId="0" xfId="10" applyNumberFormat="1" applyFont="1"/>
    <xf numFmtId="0" fontId="32" fillId="0" borderId="0" xfId="9" applyNumberFormat="1" applyFont="1" applyFill="1" applyAlignment="1" applyProtection="1">
      <alignment horizontal="centerContinuous"/>
    </xf>
    <xf numFmtId="172" fontId="29" fillId="0" borderId="0" xfId="9" applyNumberFormat="1" applyFont="1" applyFill="1" applyAlignment="1" applyProtection="1">
      <alignment horizontal="right"/>
    </xf>
    <xf numFmtId="0" fontId="33" fillId="0" borderId="0" xfId="9" applyNumberFormat="1" applyFont="1" applyAlignment="1">
      <alignment horizontal="right"/>
    </xf>
    <xf numFmtId="0" fontId="32" fillId="0" borderId="0" xfId="8" applyFont="1" applyAlignment="1">
      <alignment horizontal="right"/>
    </xf>
    <xf numFmtId="172" fontId="34" fillId="0" borderId="0" xfId="9" applyNumberFormat="1" applyFont="1" applyFill="1" applyAlignment="1" applyProtection="1">
      <alignment horizontal="right"/>
    </xf>
    <xf numFmtId="174" fontId="34" fillId="0" borderId="0" xfId="9" applyNumberFormat="1" applyFont="1" applyFill="1" applyAlignment="1" applyProtection="1">
      <alignment horizontal="right"/>
    </xf>
    <xf numFmtId="173" fontId="34" fillId="0" borderId="0" xfId="9" applyNumberFormat="1" applyFont="1" applyFill="1" applyAlignment="1" applyProtection="1">
      <alignment horizontal="right"/>
    </xf>
    <xf numFmtId="0" fontId="34" fillId="0" borderId="0" xfId="8" applyNumberFormat="1" applyFont="1" applyFill="1" applyAlignment="1" applyProtection="1">
      <alignment horizontal="center"/>
    </xf>
    <xf numFmtId="0" fontId="34" fillId="0" borderId="0" xfId="8" applyNumberFormat="1" applyFont="1" applyFill="1" applyAlignment="1" applyProtection="1">
      <alignment vertical="justify"/>
    </xf>
    <xf numFmtId="0" fontId="35" fillId="0" borderId="0" xfId="8" applyNumberFormat="1" applyFont="1" applyFill="1" applyAlignment="1">
      <alignment horizontal="center"/>
    </xf>
    <xf numFmtId="172" fontId="32" fillId="0" borderId="0" xfId="9" applyNumberFormat="1" applyFont="1" applyFill="1" applyAlignment="1" applyProtection="1">
      <alignment horizontal="centerContinuous"/>
    </xf>
    <xf numFmtId="0" fontId="32" fillId="0" borderId="0" xfId="8" applyFont="1" applyFill="1" applyAlignment="1">
      <alignment horizontal="center"/>
    </xf>
    <xf numFmtId="0" fontId="32" fillId="0" borderId="0" xfId="8" applyFont="1" applyFill="1" applyBorder="1" applyAlignment="1">
      <alignment horizontal="center"/>
    </xf>
    <xf numFmtId="0" fontId="32" fillId="0" borderId="0" xfId="8" applyNumberFormat="1" applyFont="1" applyFill="1" applyBorder="1" applyAlignment="1" applyProtection="1">
      <alignment horizontal="left"/>
    </xf>
    <xf numFmtId="0" fontId="34" fillId="0" borderId="0" xfId="8" applyNumberFormat="1" applyFont="1" applyFill="1" applyAlignment="1" applyProtection="1">
      <alignment vertical="center"/>
    </xf>
    <xf numFmtId="172" fontId="34" fillId="0" borderId="0" xfId="9" applyNumberFormat="1" applyFont="1" applyFill="1" applyAlignment="1" applyProtection="1">
      <alignment horizontal="right" vertical="center"/>
    </xf>
    <xf numFmtId="171" fontId="34" fillId="0" borderId="0" xfId="9" applyNumberFormat="1" applyFont="1" applyFill="1" applyAlignment="1" applyProtection="1">
      <alignment horizontal="right" vertical="center"/>
    </xf>
    <xf numFmtId="0" fontId="34" fillId="0" borderId="0" xfId="8" applyNumberFormat="1" applyFont="1" applyFill="1" applyAlignment="1" applyProtection="1">
      <alignment horizontal="center" vertical="center"/>
    </xf>
    <xf numFmtId="0" fontId="36" fillId="0" borderId="0" xfId="8" applyNumberFormat="1" applyFont="1" applyFill="1" applyAlignment="1" applyProtection="1">
      <alignment horizontal="left" vertical="center"/>
    </xf>
    <xf numFmtId="170" fontId="32" fillId="0" borderId="41" xfId="8" applyNumberFormat="1" applyFont="1" applyFill="1" applyBorder="1" applyAlignment="1" applyProtection="1">
      <alignment horizontal="center"/>
    </xf>
    <xf numFmtId="170" fontId="32" fillId="0" borderId="40" xfId="8" applyNumberFormat="1" applyFont="1" applyFill="1" applyBorder="1" applyAlignment="1" applyProtection="1">
      <alignment horizontal="center"/>
    </xf>
    <xf numFmtId="169" fontId="32" fillId="0" borderId="4" xfId="8" applyNumberFormat="1" applyFont="1" applyFill="1" applyBorder="1" applyAlignment="1" applyProtection="1">
      <alignment horizontal="center"/>
    </xf>
    <xf numFmtId="0" fontId="32" fillId="0" borderId="4" xfId="8" applyNumberFormat="1" applyFont="1" applyFill="1" applyBorder="1" applyAlignment="1" applyProtection="1">
      <alignment horizontal="center"/>
    </xf>
    <xf numFmtId="0" fontId="32" fillId="0" borderId="40" xfId="8" applyNumberFormat="1" applyFont="1" applyFill="1" applyBorder="1" applyAlignment="1" applyProtection="1">
      <alignment horizontal="center"/>
    </xf>
    <xf numFmtId="0" fontId="29" fillId="0" borderId="0" xfId="8" applyNumberFormat="1" applyFont="1" applyFill="1" applyAlignment="1" applyProtection="1">
      <alignment horizontal="center"/>
    </xf>
    <xf numFmtId="0" fontId="29" fillId="0" borderId="0" xfId="8" applyNumberFormat="1" applyFont="1" applyFill="1" applyAlignment="1" applyProtection="1"/>
    <xf numFmtId="0" fontId="37" fillId="0" borderId="0" xfId="8" applyFont="1" applyFill="1" applyAlignment="1"/>
    <xf numFmtId="0" fontId="38" fillId="8" borderId="0" xfId="8" applyFont="1" applyFill="1" applyBorder="1" applyAlignment="1">
      <alignment horizontal="centerContinuous"/>
    </xf>
    <xf numFmtId="0" fontId="39" fillId="0" borderId="0" xfId="8" applyNumberFormat="1" applyFont="1" applyFill="1" applyAlignment="1" applyProtection="1">
      <alignment horizontal="left"/>
    </xf>
    <xf numFmtId="0" fontId="40" fillId="0" borderId="0" xfId="8" applyNumberFormat="1" applyFont="1" applyFill="1" applyAlignment="1" applyProtection="1">
      <alignment horizontal="left"/>
    </xf>
    <xf numFmtId="0" fontId="39" fillId="0" borderId="0" xfId="8" applyFont="1" applyFill="1" applyAlignment="1">
      <alignment horizontal="center"/>
    </xf>
    <xf numFmtId="0" fontId="29" fillId="0" borderId="0" xfId="8" applyFont="1" applyFill="1" applyAlignment="1">
      <alignment horizontal="center"/>
    </xf>
    <xf numFmtId="0" fontId="41" fillId="0" borderId="0" xfId="8" applyFont="1" applyFill="1" applyAlignment="1">
      <alignment horizontal="center"/>
    </xf>
    <xf numFmtId="0" fontId="40" fillId="0" borderId="38" xfId="8" applyFont="1" applyBorder="1" applyAlignment="1">
      <alignment horizontal="justify" vertical="justify"/>
    </xf>
    <xf numFmtId="0" fontId="30" fillId="0" borderId="37" xfId="8" applyFont="1" applyFill="1" applyBorder="1" applyAlignment="1">
      <alignment horizontal="centerContinuous" vertical="justify"/>
    </xf>
    <xf numFmtId="0" fontId="40" fillId="0" borderId="0" xfId="8" applyFont="1" applyFill="1" applyAlignment="1">
      <alignment horizontal="centerContinuous"/>
    </xf>
    <xf numFmtId="0" fontId="29" fillId="0" borderId="0" xfId="8" applyFont="1" applyFill="1" applyAlignment="1">
      <alignment horizontal="right" vertical="justify"/>
    </xf>
    <xf numFmtId="0" fontId="29" fillId="0" borderId="0" xfId="8" applyNumberFormat="1" applyFont="1" applyFill="1" applyAlignment="1" applyProtection="1">
      <alignment horizontal="centerContinuous" vertical="justify"/>
    </xf>
    <xf numFmtId="0" fontId="34" fillId="0" borderId="35" xfId="8" applyNumberFormat="1" applyFont="1" applyFill="1" applyBorder="1" applyAlignment="1" applyProtection="1">
      <alignment horizontal="centerContinuous" vertical="justify"/>
    </xf>
    <xf numFmtId="0" fontId="32" fillId="0" borderId="0" xfId="9" applyNumberFormat="1" applyFont="1" applyFill="1" applyAlignment="1" applyProtection="1">
      <alignment horizontal="left" vertical="top"/>
    </xf>
    <xf numFmtId="0" fontId="29" fillId="0" borderId="35" xfId="8" applyNumberFormat="1" applyFont="1" applyFill="1" applyBorder="1" applyAlignment="1" applyProtection="1">
      <alignment horizontal="right" vertical="justify"/>
    </xf>
    <xf numFmtId="0" fontId="39" fillId="0" borderId="0" xfId="8" applyNumberFormat="1" applyFont="1" applyFill="1" applyAlignment="1" applyProtection="1">
      <alignment horizontal="centerContinuous" vertical="justify"/>
    </xf>
    <xf numFmtId="0" fontId="31" fillId="0" borderId="35" xfId="8" applyNumberFormat="1" applyFont="1" applyFill="1" applyBorder="1" applyAlignment="1" applyProtection="1">
      <alignment horizontal="centerContinuous" vertical="justify"/>
    </xf>
    <xf numFmtId="0" fontId="29" fillId="0" borderId="0" xfId="8" applyNumberFormat="1" applyFont="1" applyFill="1" applyAlignment="1" applyProtection="1">
      <alignment horizontal="left" vertical="top"/>
    </xf>
    <xf numFmtId="0" fontId="40" fillId="0" borderId="0" xfId="8" applyNumberFormat="1" applyFont="1" applyFill="1" applyAlignment="1" applyProtection="1">
      <alignment horizontal="left" vertical="top"/>
    </xf>
    <xf numFmtId="0" fontId="42" fillId="0" borderId="32" xfId="8" applyFont="1" applyFill="1" applyBorder="1" applyAlignment="1">
      <alignment horizontal="centerContinuous" vertical="justify"/>
    </xf>
    <xf numFmtId="3" fontId="0" fillId="0" borderId="15" xfId="0" applyNumberFormat="1" applyBorder="1" applyAlignment="1">
      <alignment vertical="top"/>
    </xf>
    <xf numFmtId="3" fontId="0" fillId="0" borderId="18" xfId="0" applyNumberFormat="1" applyBorder="1" applyAlignment="1">
      <alignment vertical="top"/>
    </xf>
    <xf numFmtId="3" fontId="0" fillId="0" borderId="15" xfId="0" applyNumberFormat="1" applyBorder="1"/>
    <xf numFmtId="0" fontId="5" fillId="2" borderId="62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2" borderId="63" xfId="0" applyFont="1" applyFill="1" applyBorder="1" applyAlignment="1">
      <alignment horizontal="center" wrapText="1"/>
    </xf>
    <xf numFmtId="0" fontId="6" fillId="0" borderId="62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25" xfId="1" applyNumberFormat="1" applyFont="1" applyFill="1" applyBorder="1" applyAlignment="1">
      <alignment horizontal="center"/>
    </xf>
    <xf numFmtId="165" fontId="0" fillId="5" borderId="72" xfId="1" applyNumberFormat="1" applyFont="1" applyFill="1" applyBorder="1" applyAlignment="1">
      <alignment horizontal="center"/>
    </xf>
    <xf numFmtId="0" fontId="11" fillId="0" borderId="4" xfId="8" applyFont="1" applyFill="1" applyBorder="1" applyAlignment="1">
      <alignment horizontal="center" wrapText="1"/>
    </xf>
    <xf numFmtId="0" fontId="29" fillId="0" borderId="5" xfId="8" applyFont="1" applyFill="1" applyBorder="1" applyAlignment="1">
      <alignment horizontal="center" wrapText="1"/>
    </xf>
    <xf numFmtId="0" fontId="29" fillId="0" borderId="6" xfId="8" applyFont="1" applyFill="1" applyBorder="1" applyAlignment="1">
      <alignment horizont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6" xfId="8" applyNumberFormat="1" applyFont="1" applyFill="1" applyBorder="1" applyAlignment="1" applyProtection="1">
      <alignment horizontal="center" vertical="center" wrapText="1"/>
    </xf>
    <xf numFmtId="0" fontId="9" fillId="0" borderId="0" xfId="3" applyFont="1" applyFill="1" applyAlignment="1">
      <alignment horizontal="center"/>
    </xf>
    <xf numFmtId="0" fontId="11" fillId="0" borderId="33" xfId="3" applyNumberFormat="1" applyFont="1" applyFill="1" applyBorder="1" applyAlignment="1" applyProtection="1">
      <alignment horizontal="left" vertical="justify"/>
    </xf>
  </cellXfs>
  <cellStyles count="11">
    <cellStyle name="Millares" xfId="1" builtinId="3"/>
    <cellStyle name="Millares 2" xfId="4"/>
    <cellStyle name="Millares 3" xfId="9"/>
    <cellStyle name="Moneda" xfId="2" builtinId="4"/>
    <cellStyle name="Moneda 2" xfId="5"/>
    <cellStyle name="Moneda 3" xfId="10"/>
    <cellStyle name="Normal" xfId="0" builtinId="0"/>
    <cellStyle name="Normal 2" xfId="3"/>
    <cellStyle name="Normal 2 2" xfId="6"/>
    <cellStyle name="Normal 2 2 2" xfId="7"/>
    <cellStyle name="Normal 3" xfId="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05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02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172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8987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243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9395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291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7167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353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7207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417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7570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493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98766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555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99160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611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8983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3334" y="95250"/>
          <a:ext cx="3894666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topLeftCell="A3" zoomScale="80" zoomScaleNormal="80" workbookViewId="0">
      <selection activeCell="H10" sqref="H10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8" ht="58.5" customHeight="1" thickBot="1" x14ac:dyDescent="0.3">
      <c r="A2" s="21"/>
      <c r="B2" s="26"/>
      <c r="C2" s="25"/>
      <c r="D2" s="26"/>
      <c r="E2" s="25"/>
      <c r="F2" s="25"/>
      <c r="G2" s="25"/>
      <c r="H2" s="205"/>
    </row>
    <row r="3" spans="1:8" ht="55.5" customHeight="1" thickBot="1" x14ac:dyDescent="0.4">
      <c r="A3" s="356" t="s">
        <v>216</v>
      </c>
      <c r="B3" s="357"/>
      <c r="C3" s="357"/>
      <c r="D3" s="357"/>
      <c r="E3" s="357"/>
      <c r="F3" s="357"/>
      <c r="G3" s="357"/>
      <c r="H3" s="358"/>
    </row>
    <row r="4" spans="1:8" x14ac:dyDescent="0.25">
      <c r="A4" s="21"/>
      <c r="B4" s="26"/>
      <c r="C4" s="25"/>
      <c r="D4" s="26"/>
      <c r="E4" s="25"/>
      <c r="F4" s="25"/>
      <c r="G4" s="25"/>
      <c r="H4" s="205"/>
    </row>
    <row r="5" spans="1:8" ht="15.75" thickBot="1" x14ac:dyDescent="0.3">
      <c r="A5" s="21" t="s">
        <v>217</v>
      </c>
      <c r="B5" s="26"/>
      <c r="C5" s="25"/>
      <c r="D5" s="26"/>
      <c r="E5" s="25"/>
      <c r="F5" s="25"/>
      <c r="G5" s="25"/>
      <c r="H5" s="205"/>
    </row>
    <row r="6" spans="1:8" ht="19.5" thickBot="1" x14ac:dyDescent="0.35">
      <c r="A6" s="359" t="str">
        <f>+PRESUTO!C12</f>
        <v>1.A.11</v>
      </c>
      <c r="B6" s="360"/>
      <c r="C6" s="361"/>
      <c r="D6" s="10" t="str">
        <f>+PRESUTO!D12</f>
        <v xml:space="preserve">   138 kV - 1C - 1km - ACAR 300, 2 C/F Torre de acero</v>
      </c>
      <c r="E6" s="13"/>
      <c r="F6" s="13"/>
      <c r="G6" s="13"/>
      <c r="H6" s="206"/>
    </row>
    <row r="7" spans="1:8" x14ac:dyDescent="0.25">
      <c r="A7" s="21"/>
      <c r="B7" s="26"/>
      <c r="C7" s="25"/>
      <c r="D7" s="26"/>
      <c r="E7" s="25"/>
      <c r="F7" s="25"/>
      <c r="G7" s="25"/>
      <c r="H7" s="205"/>
    </row>
    <row r="8" spans="1:8" ht="15.75" thickBot="1" x14ac:dyDescent="0.3">
      <c r="A8" s="21"/>
      <c r="B8" s="25"/>
      <c r="C8" s="25"/>
      <c r="D8" s="25"/>
      <c r="E8" s="26"/>
      <c r="F8" s="25"/>
      <c r="G8" s="25"/>
      <c r="H8" s="205"/>
    </row>
    <row r="9" spans="1:8" ht="21.75" thickBot="1" x14ac:dyDescent="0.4">
      <c r="A9" s="21"/>
      <c r="B9" s="25"/>
      <c r="C9" s="207" t="s">
        <v>660</v>
      </c>
      <c r="D9" s="25"/>
      <c r="E9" s="25"/>
      <c r="F9" s="25"/>
      <c r="G9" s="45" t="s">
        <v>222</v>
      </c>
      <c r="H9" s="208">
        <v>43332</v>
      </c>
    </row>
    <row r="10" spans="1:8" ht="15.75" thickBot="1" x14ac:dyDescent="0.3">
      <c r="A10" s="21"/>
      <c r="B10" s="25"/>
      <c r="C10" s="25"/>
      <c r="D10" s="25"/>
      <c r="E10" s="48"/>
      <c r="F10" s="49" t="s">
        <v>702</v>
      </c>
      <c r="G10" s="50" t="s">
        <v>702</v>
      </c>
      <c r="H10" s="209" t="s">
        <v>702</v>
      </c>
    </row>
    <row r="11" spans="1:8" ht="46.5" thickTop="1" thickBot="1" x14ac:dyDescent="0.3">
      <c r="A11" s="1"/>
      <c r="B11" s="2"/>
      <c r="C11" s="2" t="s">
        <v>161</v>
      </c>
      <c r="D11" s="2" t="s">
        <v>209</v>
      </c>
      <c r="E11" s="2" t="s">
        <v>210</v>
      </c>
      <c r="F11" s="2" t="s">
        <v>211</v>
      </c>
      <c r="G11" s="2" t="s">
        <v>212</v>
      </c>
      <c r="H11" s="3" t="s">
        <v>213</v>
      </c>
    </row>
    <row r="12" spans="1:8" ht="32.25" customHeight="1" thickTop="1" x14ac:dyDescent="0.25">
      <c r="A12" s="355"/>
      <c r="B12" s="14" t="s">
        <v>194</v>
      </c>
      <c r="C12" s="35" t="s">
        <v>695</v>
      </c>
      <c r="D12" s="35" t="s">
        <v>696</v>
      </c>
      <c r="E12" s="15"/>
      <c r="F12" s="14"/>
      <c r="G12" s="14"/>
      <c r="H12" s="44">
        <v>130786.83</v>
      </c>
    </row>
    <row r="13" spans="1:8" ht="32.25" customHeight="1" x14ac:dyDescent="0.25">
      <c r="A13" s="353"/>
      <c r="B13" s="16"/>
      <c r="C13" s="16" t="s">
        <v>195</v>
      </c>
      <c r="D13" s="17" t="s">
        <v>196</v>
      </c>
      <c r="E13" s="18" t="s">
        <v>197</v>
      </c>
      <c r="F13" s="19">
        <v>1</v>
      </c>
      <c r="G13" s="19">
        <v>3985.14</v>
      </c>
      <c r="H13" s="23">
        <v>3985.14</v>
      </c>
    </row>
    <row r="14" spans="1:8" ht="32.25" customHeight="1" x14ac:dyDescent="0.25">
      <c r="A14" s="353"/>
      <c r="B14" s="16"/>
      <c r="C14" s="16" t="s">
        <v>198</v>
      </c>
      <c r="D14" s="17" t="s">
        <v>199</v>
      </c>
      <c r="E14" s="18" t="s">
        <v>197</v>
      </c>
      <c r="F14" s="19">
        <v>1</v>
      </c>
      <c r="G14" s="19">
        <v>12149.77</v>
      </c>
      <c r="H14" s="23">
        <v>12149.77</v>
      </c>
    </row>
    <row r="15" spans="1:8" ht="32.25" customHeight="1" x14ac:dyDescent="0.25">
      <c r="A15" s="353"/>
      <c r="B15" s="16"/>
      <c r="C15" s="16" t="s">
        <v>681</v>
      </c>
      <c r="D15" s="17" t="s">
        <v>682</v>
      </c>
      <c r="E15" s="18" t="s">
        <v>200</v>
      </c>
      <c r="F15" s="19">
        <v>1.9</v>
      </c>
      <c r="G15" s="19">
        <v>1560.04</v>
      </c>
      <c r="H15" s="23">
        <v>2964.08</v>
      </c>
    </row>
    <row r="16" spans="1:8" ht="32.25" customHeight="1" x14ac:dyDescent="0.25">
      <c r="A16" s="353"/>
      <c r="B16" s="16"/>
      <c r="C16" s="16" t="s">
        <v>683</v>
      </c>
      <c r="D16" s="17" t="s">
        <v>684</v>
      </c>
      <c r="E16" s="18" t="s">
        <v>200</v>
      </c>
      <c r="F16" s="19">
        <v>0.7</v>
      </c>
      <c r="G16" s="19">
        <v>4984.3100000000004</v>
      </c>
      <c r="H16" s="23">
        <v>3489.02</v>
      </c>
    </row>
    <row r="17" spans="1:8" ht="32.25" customHeight="1" x14ac:dyDescent="0.25">
      <c r="A17" s="353"/>
      <c r="B17" s="16"/>
      <c r="C17" s="16" t="s">
        <v>675</v>
      </c>
      <c r="D17" s="17" t="s">
        <v>201</v>
      </c>
      <c r="E17" s="18" t="s">
        <v>202</v>
      </c>
      <c r="F17" s="19">
        <v>1</v>
      </c>
      <c r="G17" s="19">
        <v>48422.64</v>
      </c>
      <c r="H17" s="23">
        <v>48422.64</v>
      </c>
    </row>
    <row r="18" spans="1:8" ht="32.25" customHeight="1" x14ac:dyDescent="0.25">
      <c r="A18" s="353"/>
      <c r="B18" s="16"/>
      <c r="C18" s="16" t="s">
        <v>688</v>
      </c>
      <c r="D18" s="17" t="s">
        <v>689</v>
      </c>
      <c r="E18" s="18" t="s">
        <v>200</v>
      </c>
      <c r="F18" s="19">
        <v>1.9</v>
      </c>
      <c r="G18" s="19">
        <v>2381.38</v>
      </c>
      <c r="H18" s="23">
        <v>4524.62</v>
      </c>
    </row>
    <row r="19" spans="1:8" ht="32.25" customHeight="1" x14ac:dyDescent="0.25">
      <c r="A19" s="353"/>
      <c r="B19" s="16"/>
      <c r="C19" s="16" t="s">
        <v>690</v>
      </c>
      <c r="D19" s="17" t="s">
        <v>691</v>
      </c>
      <c r="E19" s="18" t="s">
        <v>200</v>
      </c>
      <c r="F19" s="19">
        <v>0.7</v>
      </c>
      <c r="G19" s="19">
        <v>8446.0300000000007</v>
      </c>
      <c r="H19" s="23">
        <v>5912.22</v>
      </c>
    </row>
    <row r="20" spans="1:8" ht="32.25" customHeight="1" x14ac:dyDescent="0.25">
      <c r="A20" s="353"/>
      <c r="B20" s="16"/>
      <c r="C20" s="16" t="s">
        <v>203</v>
      </c>
      <c r="D20" s="17" t="s">
        <v>204</v>
      </c>
      <c r="E20" s="18" t="s">
        <v>200</v>
      </c>
      <c r="F20" s="19">
        <v>2.6</v>
      </c>
      <c r="G20" s="19">
        <v>390.65</v>
      </c>
      <c r="H20" s="23">
        <v>1015.69</v>
      </c>
    </row>
    <row r="21" spans="1:8" ht="32.25" customHeight="1" x14ac:dyDescent="0.25">
      <c r="A21" s="353"/>
      <c r="B21" s="16"/>
      <c r="C21" s="16" t="s">
        <v>205</v>
      </c>
      <c r="D21" s="17" t="s">
        <v>206</v>
      </c>
      <c r="E21" s="18" t="s">
        <v>197</v>
      </c>
      <c r="F21" s="19">
        <v>1</v>
      </c>
      <c r="G21" s="19">
        <v>8653.06</v>
      </c>
      <c r="H21" s="23">
        <v>8653.06</v>
      </c>
    </row>
    <row r="22" spans="1:8" ht="32.25" customHeight="1" x14ac:dyDescent="0.25">
      <c r="A22" s="353"/>
      <c r="B22" s="16"/>
      <c r="C22" s="16" t="s">
        <v>207</v>
      </c>
      <c r="D22" s="17" t="s">
        <v>208</v>
      </c>
      <c r="E22" s="18" t="s">
        <v>197</v>
      </c>
      <c r="F22" s="19">
        <v>1</v>
      </c>
      <c r="G22" s="19">
        <v>5004.0600000000004</v>
      </c>
      <c r="H22" s="23">
        <v>5004.0600000000004</v>
      </c>
    </row>
    <row r="23" spans="1:8" ht="32.25" customHeight="1" x14ac:dyDescent="0.25">
      <c r="A23" s="354"/>
      <c r="B23" s="16"/>
      <c r="C23" s="16" t="s">
        <v>697</v>
      </c>
      <c r="D23" s="17" t="s">
        <v>698</v>
      </c>
      <c r="E23" s="18" t="s">
        <v>202</v>
      </c>
      <c r="F23" s="19">
        <v>1</v>
      </c>
      <c r="G23" s="20">
        <v>34666.53</v>
      </c>
      <c r="H23" s="24">
        <v>34666.53</v>
      </c>
    </row>
    <row r="24" spans="1:8" ht="15.75" thickBot="1" x14ac:dyDescent="0.3">
      <c r="A24" s="21"/>
      <c r="B24" s="25"/>
      <c r="C24" s="25"/>
      <c r="D24" s="25"/>
      <c r="E24" s="26"/>
      <c r="F24" s="25"/>
      <c r="G24" s="9" t="s">
        <v>214</v>
      </c>
      <c r="H24" s="27">
        <f>SUM(H13:H23)</f>
        <v>130786.82999999999</v>
      </c>
    </row>
    <row r="25" spans="1:8" ht="15.75" thickBot="1" x14ac:dyDescent="0.3">
      <c r="A25" s="21"/>
      <c r="B25" s="25"/>
      <c r="C25" s="25"/>
      <c r="D25" s="25"/>
      <c r="E25" s="26"/>
      <c r="F25" s="25"/>
      <c r="G25" s="28" t="s">
        <v>168</v>
      </c>
      <c r="H25" s="253">
        <f>+AJUSTE!M99</f>
        <v>100</v>
      </c>
    </row>
    <row r="26" spans="1:8" ht="15.75" thickBot="1" x14ac:dyDescent="0.3">
      <c r="A26" s="29"/>
      <c r="B26" s="30"/>
      <c r="C26" s="30"/>
      <c r="D26" s="30"/>
      <c r="E26" s="31"/>
      <c r="F26" s="32"/>
      <c r="G26" s="33" t="s">
        <v>215</v>
      </c>
      <c r="H26" s="34">
        <f>ROUND(+H24*H25/100,2)</f>
        <v>130786.83</v>
      </c>
    </row>
    <row r="27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3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</cols>
  <sheetData>
    <row r="1" spans="1:13" ht="15.75" thickTop="1" x14ac:dyDescent="0.25">
      <c r="A1" s="201"/>
      <c r="B1" s="202"/>
      <c r="C1" s="203"/>
      <c r="D1" s="202"/>
      <c r="E1" s="203"/>
      <c r="F1" s="203"/>
      <c r="G1" s="203"/>
      <c r="H1" s="203"/>
      <c r="I1" s="203"/>
      <c r="J1" s="203"/>
      <c r="K1" s="203"/>
      <c r="L1" s="203"/>
      <c r="M1" s="204"/>
    </row>
    <row r="2" spans="1:13" ht="60.75" customHeight="1" thickBot="1" x14ac:dyDescent="0.3">
      <c r="A2" s="21"/>
      <c r="B2" s="26"/>
      <c r="C2" s="25"/>
      <c r="D2" s="26"/>
      <c r="E2" s="25"/>
      <c r="F2" s="25"/>
      <c r="G2" s="25"/>
      <c r="H2" s="25"/>
      <c r="I2" s="25"/>
      <c r="J2" s="25"/>
      <c r="K2" s="25"/>
      <c r="L2" s="25"/>
      <c r="M2" s="205"/>
    </row>
    <row r="3" spans="1:13" ht="51.75" customHeight="1" thickBot="1" x14ac:dyDescent="0.4">
      <c r="A3" s="356" t="s">
        <v>216</v>
      </c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357"/>
      <c r="M3" s="358"/>
    </row>
    <row r="4" spans="1:13" x14ac:dyDescent="0.25">
      <c r="A4" s="21"/>
      <c r="B4" s="26"/>
      <c r="C4" s="25"/>
      <c r="D4" s="26"/>
      <c r="E4" s="25"/>
      <c r="F4" s="25"/>
      <c r="G4" s="25"/>
      <c r="H4" s="25"/>
      <c r="I4" s="25"/>
      <c r="J4" s="25"/>
      <c r="K4" s="25"/>
      <c r="L4" s="25"/>
      <c r="M4" s="205"/>
    </row>
    <row r="5" spans="1:13" ht="15.75" thickBot="1" x14ac:dyDescent="0.3">
      <c r="A5" s="21" t="s">
        <v>217</v>
      </c>
      <c r="B5" s="26"/>
      <c r="C5" s="25"/>
      <c r="D5" s="26"/>
      <c r="E5" s="25"/>
      <c r="F5" s="25"/>
      <c r="G5" s="25"/>
      <c r="H5" s="25"/>
      <c r="I5" s="25"/>
      <c r="J5" s="25"/>
      <c r="K5" s="25"/>
      <c r="L5" s="25"/>
      <c r="M5" s="205"/>
    </row>
    <row r="6" spans="1:13" ht="19.5" thickBot="1" x14ac:dyDescent="0.35">
      <c r="A6" s="229" t="str">
        <f>+PRESUTO!C12</f>
        <v>1.A.11</v>
      </c>
      <c r="B6" s="10" t="str">
        <f>+PRESUTO!D12</f>
        <v xml:space="preserve">   138 kV - 1C - 1km - ACAR 300, 2 C/F Torre de acero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206"/>
    </row>
    <row r="7" spans="1:13" x14ac:dyDescent="0.25">
      <c r="A7" s="21"/>
      <c r="B7" s="26"/>
      <c r="C7" s="25"/>
      <c r="D7" s="26"/>
      <c r="E7" s="25"/>
      <c r="F7" s="25"/>
      <c r="G7" s="25"/>
      <c r="H7" s="25"/>
      <c r="I7" s="25"/>
      <c r="J7" s="25"/>
      <c r="K7" s="25"/>
      <c r="L7" s="25"/>
      <c r="M7" s="205"/>
    </row>
    <row r="8" spans="1:13" ht="15.75" thickBot="1" x14ac:dyDescent="0.3">
      <c r="A8" s="21"/>
      <c r="B8" s="26"/>
      <c r="C8" s="25"/>
      <c r="D8" s="26"/>
      <c r="E8" s="25"/>
      <c r="F8" s="25"/>
      <c r="G8" s="25"/>
      <c r="H8" s="25"/>
      <c r="I8" s="25"/>
      <c r="J8" s="25"/>
      <c r="K8" s="25"/>
      <c r="L8" s="25"/>
      <c r="M8" s="205"/>
    </row>
    <row r="9" spans="1:13" ht="21.75" thickBot="1" x14ac:dyDescent="0.4">
      <c r="A9" s="230" t="s">
        <v>659</v>
      </c>
      <c r="B9" s="207"/>
      <c r="C9" s="25"/>
      <c r="D9" s="26"/>
      <c r="E9" s="25"/>
      <c r="F9" s="25"/>
      <c r="G9" s="25"/>
      <c r="H9" s="25"/>
      <c r="I9" s="25"/>
      <c r="J9" s="25"/>
      <c r="K9" s="25"/>
      <c r="L9" s="45" t="s">
        <v>222</v>
      </c>
      <c r="M9" s="208">
        <v>43332</v>
      </c>
    </row>
    <row r="10" spans="1:13" ht="15.75" thickBot="1" x14ac:dyDescent="0.3">
      <c r="A10" s="21"/>
      <c r="B10" s="26"/>
      <c r="C10" s="25"/>
      <c r="D10" s="26"/>
      <c r="E10" s="25"/>
      <c r="F10" s="25"/>
      <c r="G10" s="25"/>
      <c r="H10" s="25"/>
      <c r="I10" s="25"/>
      <c r="J10" s="48"/>
      <c r="K10" s="49" t="s">
        <v>702</v>
      </c>
      <c r="L10" s="50" t="s">
        <v>702</v>
      </c>
      <c r="M10" s="209" t="s">
        <v>702</v>
      </c>
    </row>
    <row r="11" spans="1:13" ht="46.5" thickTop="1" thickBot="1" x14ac:dyDescent="0.3">
      <c r="A11" s="1" t="s">
        <v>161</v>
      </c>
      <c r="B11" s="2" t="s">
        <v>162</v>
      </c>
      <c r="C11" s="2" t="s">
        <v>163</v>
      </c>
      <c r="D11" s="2" t="s">
        <v>164</v>
      </c>
      <c r="E11" s="2" t="s">
        <v>165</v>
      </c>
      <c r="F11" s="2" t="s">
        <v>218</v>
      </c>
      <c r="G11" s="2" t="s">
        <v>219</v>
      </c>
      <c r="H11" s="2" t="s">
        <v>220</v>
      </c>
      <c r="I11" s="2"/>
      <c r="J11" s="46" t="s">
        <v>166</v>
      </c>
      <c r="K11" s="46" t="s">
        <v>167</v>
      </c>
      <c r="L11" s="46" t="s">
        <v>168</v>
      </c>
      <c r="M11" s="47" t="s">
        <v>169</v>
      </c>
    </row>
    <row r="12" spans="1:13" ht="15.75" thickTop="1" x14ac:dyDescent="0.25">
      <c r="A12" s="231" t="s">
        <v>170</v>
      </c>
      <c r="B12" s="232" t="s">
        <v>9</v>
      </c>
      <c r="C12" s="233" t="s">
        <v>171</v>
      </c>
      <c r="D12" s="234"/>
      <c r="E12" s="235"/>
      <c r="F12" s="235"/>
      <c r="G12" s="235"/>
      <c r="H12" s="236"/>
      <c r="I12" s="236"/>
      <c r="J12" s="235"/>
      <c r="K12" s="235"/>
      <c r="L12" s="235"/>
      <c r="M12" s="237"/>
    </row>
    <row r="13" spans="1:13" x14ac:dyDescent="0.25">
      <c r="A13" s="238" t="s">
        <v>8</v>
      </c>
      <c r="B13" s="234" t="s">
        <v>9</v>
      </c>
      <c r="C13" s="239" t="s">
        <v>8</v>
      </c>
      <c r="D13" s="234" t="s">
        <v>10</v>
      </c>
      <c r="E13" s="240">
        <v>26</v>
      </c>
      <c r="F13" s="241">
        <v>10.39</v>
      </c>
      <c r="G13" s="241">
        <v>270.14</v>
      </c>
      <c r="H13" s="236">
        <v>0.25459999999999999</v>
      </c>
      <c r="I13" s="236"/>
      <c r="J13" s="236">
        <v>1</v>
      </c>
      <c r="K13" s="36">
        <v>1</v>
      </c>
      <c r="L13" s="236">
        <f>+K13*J13</f>
        <v>1</v>
      </c>
      <c r="M13" s="242">
        <f t="shared" ref="M13:M20" si="0">+L13*H13</f>
        <v>0.25459999999999999</v>
      </c>
    </row>
    <row r="14" spans="1:13" x14ac:dyDescent="0.25">
      <c r="A14" s="238" t="s">
        <v>11</v>
      </c>
      <c r="B14" s="234" t="s">
        <v>9</v>
      </c>
      <c r="C14" s="239" t="s">
        <v>12</v>
      </c>
      <c r="D14" s="234" t="s">
        <v>13</v>
      </c>
      <c r="E14" s="240">
        <v>12.18028</v>
      </c>
      <c r="F14" s="241">
        <v>1.18</v>
      </c>
      <c r="G14" s="241">
        <v>14.37</v>
      </c>
      <c r="H14" s="236">
        <v>1.35E-2</v>
      </c>
      <c r="I14" s="236"/>
      <c r="J14" s="236">
        <v>1</v>
      </c>
      <c r="K14" s="36">
        <v>1</v>
      </c>
      <c r="L14" s="236">
        <f t="shared" ref="L14:L79" si="1">+K14*J14</f>
        <v>1</v>
      </c>
      <c r="M14" s="242">
        <f t="shared" si="0"/>
        <v>1.35E-2</v>
      </c>
    </row>
    <row r="15" spans="1:13" x14ac:dyDescent="0.25">
      <c r="A15" s="238" t="s">
        <v>27</v>
      </c>
      <c r="B15" s="234" t="s">
        <v>9</v>
      </c>
      <c r="C15" s="239" t="s">
        <v>28</v>
      </c>
      <c r="D15" s="234" t="s">
        <v>13</v>
      </c>
      <c r="E15" s="240">
        <v>7.0422000000000002</v>
      </c>
      <c r="F15" s="241">
        <v>1.27</v>
      </c>
      <c r="G15" s="241">
        <v>8.94</v>
      </c>
      <c r="H15" s="236">
        <v>8.3999999999999995E-3</v>
      </c>
      <c r="I15" s="236"/>
      <c r="J15" s="236">
        <v>1</v>
      </c>
      <c r="K15" s="36">
        <v>1</v>
      </c>
      <c r="L15" s="236">
        <f t="shared" si="1"/>
        <v>1</v>
      </c>
      <c r="M15" s="242">
        <f t="shared" si="0"/>
        <v>8.3999999999999995E-3</v>
      </c>
    </row>
    <row r="16" spans="1:13" x14ac:dyDescent="0.25">
      <c r="A16" s="238" t="s">
        <v>32</v>
      </c>
      <c r="B16" s="234" t="s">
        <v>9</v>
      </c>
      <c r="C16" s="239" t="s">
        <v>33</v>
      </c>
      <c r="D16" s="234" t="s">
        <v>7</v>
      </c>
      <c r="E16" s="240">
        <v>10.4</v>
      </c>
      <c r="F16" s="241">
        <v>10.08</v>
      </c>
      <c r="G16" s="241">
        <v>104.83</v>
      </c>
      <c r="H16" s="236">
        <v>9.8799999999999999E-2</v>
      </c>
      <c r="I16" s="236"/>
      <c r="J16" s="236">
        <v>1</v>
      </c>
      <c r="K16" s="36">
        <v>1</v>
      </c>
      <c r="L16" s="236">
        <f t="shared" si="1"/>
        <v>1</v>
      </c>
      <c r="M16" s="242">
        <f t="shared" si="0"/>
        <v>9.8799999999999999E-2</v>
      </c>
    </row>
    <row r="17" spans="1:13" ht="32.25" customHeight="1" x14ac:dyDescent="0.25">
      <c r="A17" s="238" t="s">
        <v>70</v>
      </c>
      <c r="B17" s="234" t="s">
        <v>9</v>
      </c>
      <c r="C17" s="239" t="s">
        <v>71</v>
      </c>
      <c r="D17" s="234" t="s">
        <v>10</v>
      </c>
      <c r="E17" s="240">
        <v>6917.9</v>
      </c>
      <c r="F17" s="241">
        <v>3.11</v>
      </c>
      <c r="G17" s="241">
        <v>21514.67</v>
      </c>
      <c r="H17" s="236">
        <v>20.2759</v>
      </c>
      <c r="I17" s="236"/>
      <c r="J17" s="236">
        <v>1</v>
      </c>
      <c r="K17" s="36">
        <v>1</v>
      </c>
      <c r="L17" s="236">
        <f t="shared" si="1"/>
        <v>1</v>
      </c>
      <c r="M17" s="242">
        <f t="shared" si="0"/>
        <v>20.2759</v>
      </c>
    </row>
    <row r="18" spans="1:13" ht="28.5" customHeight="1" x14ac:dyDescent="0.25">
      <c r="A18" s="238" t="s">
        <v>380</v>
      </c>
      <c r="B18" s="234" t="s">
        <v>9</v>
      </c>
      <c r="C18" s="239" t="s">
        <v>658</v>
      </c>
      <c r="D18" s="234" t="s">
        <v>10</v>
      </c>
      <c r="E18" s="240">
        <v>4351.8999999999996</v>
      </c>
      <c r="F18" s="241">
        <v>3.11</v>
      </c>
      <c r="G18" s="241">
        <v>13534.41</v>
      </c>
      <c r="H18" s="236">
        <v>12.7552</v>
      </c>
      <c r="I18" s="236"/>
      <c r="J18" s="236">
        <v>1</v>
      </c>
      <c r="K18" s="36">
        <v>1</v>
      </c>
      <c r="L18" s="236">
        <f t="shared" si="1"/>
        <v>1</v>
      </c>
      <c r="M18" s="242">
        <f t="shared" si="0"/>
        <v>12.7552</v>
      </c>
    </row>
    <row r="19" spans="1:13" ht="27" customHeight="1" x14ac:dyDescent="0.25">
      <c r="A19" s="238" t="s">
        <v>95</v>
      </c>
      <c r="B19" s="234" t="s">
        <v>9</v>
      </c>
      <c r="C19" s="239" t="s">
        <v>96</v>
      </c>
      <c r="D19" s="234" t="s">
        <v>24</v>
      </c>
      <c r="E19" s="240">
        <v>1.49173</v>
      </c>
      <c r="F19" s="241">
        <v>835.5</v>
      </c>
      <c r="G19" s="241">
        <v>1246.3399999999999</v>
      </c>
      <c r="H19" s="236">
        <v>1.1746000000000001</v>
      </c>
      <c r="I19" s="236"/>
      <c r="J19" s="236">
        <v>1</v>
      </c>
      <c r="K19" s="36">
        <v>1</v>
      </c>
      <c r="L19" s="236">
        <f t="shared" si="1"/>
        <v>1</v>
      </c>
      <c r="M19" s="242">
        <f t="shared" si="0"/>
        <v>1.1746000000000001</v>
      </c>
    </row>
    <row r="20" spans="1:13" ht="36" customHeight="1" x14ac:dyDescent="0.25">
      <c r="A20" s="238" t="s">
        <v>97</v>
      </c>
      <c r="B20" s="234" t="s">
        <v>9</v>
      </c>
      <c r="C20" s="239" t="s">
        <v>98</v>
      </c>
      <c r="D20" s="234" t="s">
        <v>7</v>
      </c>
      <c r="E20" s="240">
        <v>2.6</v>
      </c>
      <c r="F20" s="241">
        <v>15.49</v>
      </c>
      <c r="G20" s="241">
        <v>40.270000000000003</v>
      </c>
      <c r="H20" s="236">
        <v>3.7999999999999999E-2</v>
      </c>
      <c r="I20" s="236"/>
      <c r="J20" s="236">
        <v>1</v>
      </c>
      <c r="K20" s="37">
        <v>1</v>
      </c>
      <c r="L20" s="236">
        <f t="shared" si="1"/>
        <v>1</v>
      </c>
      <c r="M20" s="242">
        <f t="shared" si="0"/>
        <v>3.7999999999999999E-2</v>
      </c>
    </row>
    <row r="21" spans="1:13" ht="26.25" customHeight="1" x14ac:dyDescent="0.25">
      <c r="A21" s="243" t="s">
        <v>172</v>
      </c>
      <c r="B21" s="38" t="s">
        <v>9</v>
      </c>
      <c r="C21" s="39" t="s">
        <v>171</v>
      </c>
      <c r="D21" s="38"/>
      <c r="E21" s="40"/>
      <c r="F21" s="41"/>
      <c r="G21" s="41">
        <v>36733.97</v>
      </c>
      <c r="H21" s="42">
        <v>34.619</v>
      </c>
      <c r="I21" s="42"/>
      <c r="J21" s="42"/>
      <c r="K21" s="42"/>
      <c r="L21" s="42"/>
      <c r="M21" s="244">
        <f>SUM(M13:M20)</f>
        <v>34.618999999999993</v>
      </c>
    </row>
    <row r="22" spans="1:13" ht="23.25" customHeight="1" x14ac:dyDescent="0.25">
      <c r="A22" s="231" t="s">
        <v>173</v>
      </c>
      <c r="B22" s="232" t="s">
        <v>17</v>
      </c>
      <c r="C22" s="233" t="s">
        <v>174</v>
      </c>
      <c r="D22" s="234"/>
      <c r="E22" s="240"/>
      <c r="F22" s="241"/>
      <c r="G22" s="241"/>
      <c r="H22" s="236"/>
      <c r="I22" s="236"/>
      <c r="J22" s="236"/>
      <c r="K22" s="236"/>
      <c r="L22" s="236"/>
      <c r="M22" s="242"/>
    </row>
    <row r="23" spans="1:13" ht="26.25" customHeight="1" x14ac:dyDescent="0.25">
      <c r="A23" s="238" t="s">
        <v>16</v>
      </c>
      <c r="B23" s="234" t="s">
        <v>17</v>
      </c>
      <c r="C23" s="239" t="s">
        <v>18</v>
      </c>
      <c r="D23" s="234" t="s">
        <v>10</v>
      </c>
      <c r="E23" s="240">
        <v>413.4</v>
      </c>
      <c r="F23" s="241">
        <v>4.0199999999999996</v>
      </c>
      <c r="G23" s="241">
        <v>1661.87</v>
      </c>
      <c r="H23" s="236">
        <v>1.5662</v>
      </c>
      <c r="I23" s="236"/>
      <c r="J23" s="236">
        <v>1</v>
      </c>
      <c r="K23" s="36">
        <v>1</v>
      </c>
      <c r="L23" s="236">
        <f t="shared" si="1"/>
        <v>1</v>
      </c>
      <c r="M23" s="242">
        <f t="shared" ref="M23:M31" si="2">+L23*H23</f>
        <v>1.5662</v>
      </c>
    </row>
    <row r="24" spans="1:13" ht="26.25" customHeight="1" x14ac:dyDescent="0.25">
      <c r="A24" s="238" t="s">
        <v>607</v>
      </c>
      <c r="B24" s="234" t="s">
        <v>17</v>
      </c>
      <c r="C24" s="239" t="s">
        <v>608</v>
      </c>
      <c r="D24" s="234" t="s">
        <v>10</v>
      </c>
      <c r="E24" s="240">
        <v>2652.1019999999999</v>
      </c>
      <c r="F24" s="241">
        <v>5.7</v>
      </c>
      <c r="G24" s="241">
        <v>15116.98</v>
      </c>
      <c r="H24" s="236">
        <v>14.246600000000001</v>
      </c>
      <c r="I24" s="236"/>
      <c r="J24" s="236">
        <v>1</v>
      </c>
      <c r="K24" s="36">
        <v>1</v>
      </c>
      <c r="L24" s="236">
        <f t="shared" si="1"/>
        <v>1</v>
      </c>
      <c r="M24" s="242">
        <f t="shared" si="2"/>
        <v>14.246600000000001</v>
      </c>
    </row>
    <row r="25" spans="1:13" ht="26.25" customHeight="1" x14ac:dyDescent="0.25">
      <c r="A25" s="238" t="s">
        <v>662</v>
      </c>
      <c r="B25" s="234" t="s">
        <v>17</v>
      </c>
      <c r="C25" s="239" t="s">
        <v>663</v>
      </c>
      <c r="D25" s="234" t="s">
        <v>7</v>
      </c>
      <c r="E25" s="240">
        <v>2</v>
      </c>
      <c r="F25" s="241">
        <v>35.950000000000003</v>
      </c>
      <c r="G25" s="241">
        <v>71.900000000000006</v>
      </c>
      <c r="H25" s="236">
        <v>6.7799999999999999E-2</v>
      </c>
      <c r="I25" s="236"/>
      <c r="J25" s="236">
        <v>1</v>
      </c>
      <c r="K25" s="36">
        <v>1</v>
      </c>
      <c r="L25" s="236">
        <f t="shared" ref="L25:L26" si="3">+K25*J25</f>
        <v>1</v>
      </c>
      <c r="M25" s="242">
        <f t="shared" ref="M25:M26" si="4">+L25*H25</f>
        <v>6.7799999999999999E-2</v>
      </c>
    </row>
    <row r="26" spans="1:13" ht="26.25" customHeight="1" x14ac:dyDescent="0.25">
      <c r="A26" s="238" t="s">
        <v>664</v>
      </c>
      <c r="B26" s="234" t="s">
        <v>17</v>
      </c>
      <c r="C26" s="239" t="s">
        <v>665</v>
      </c>
      <c r="D26" s="234" t="s">
        <v>7</v>
      </c>
      <c r="E26" s="240">
        <v>1</v>
      </c>
      <c r="F26" s="241">
        <v>38.44</v>
      </c>
      <c r="G26" s="241">
        <v>38.44</v>
      </c>
      <c r="H26" s="236">
        <v>3.6200000000000003E-2</v>
      </c>
      <c r="I26" s="236"/>
      <c r="J26" s="236">
        <v>1</v>
      </c>
      <c r="K26" s="36">
        <v>1</v>
      </c>
      <c r="L26" s="236">
        <f t="shared" si="3"/>
        <v>1</v>
      </c>
      <c r="M26" s="242">
        <f t="shared" si="4"/>
        <v>3.6200000000000003E-2</v>
      </c>
    </row>
    <row r="27" spans="1:13" ht="26.25" customHeight="1" x14ac:dyDescent="0.25">
      <c r="A27" s="238" t="s">
        <v>37</v>
      </c>
      <c r="B27" s="234" t="s">
        <v>17</v>
      </c>
      <c r="C27" s="239" t="s">
        <v>38</v>
      </c>
      <c r="D27" s="234" t="s">
        <v>7</v>
      </c>
      <c r="E27" s="240">
        <v>1.9</v>
      </c>
      <c r="F27" s="241">
        <v>117.94</v>
      </c>
      <c r="G27" s="241">
        <v>224.09</v>
      </c>
      <c r="H27" s="236">
        <v>0.2112</v>
      </c>
      <c r="I27" s="236"/>
      <c r="J27" s="236">
        <v>1</v>
      </c>
      <c r="K27" s="36">
        <v>1</v>
      </c>
      <c r="L27" s="236">
        <f t="shared" si="1"/>
        <v>1</v>
      </c>
      <c r="M27" s="242">
        <f t="shared" si="2"/>
        <v>0.2112</v>
      </c>
    </row>
    <row r="28" spans="1:13" ht="26.25" customHeight="1" x14ac:dyDescent="0.25">
      <c r="A28" s="238" t="s">
        <v>39</v>
      </c>
      <c r="B28" s="234" t="s">
        <v>17</v>
      </c>
      <c r="C28" s="239" t="s">
        <v>40</v>
      </c>
      <c r="D28" s="234" t="s">
        <v>7</v>
      </c>
      <c r="E28" s="240">
        <v>0.7</v>
      </c>
      <c r="F28" s="241">
        <v>377.04</v>
      </c>
      <c r="G28" s="241">
        <v>263.93</v>
      </c>
      <c r="H28" s="236">
        <v>0.2487</v>
      </c>
      <c r="I28" s="236"/>
      <c r="J28" s="236">
        <v>1</v>
      </c>
      <c r="K28" s="36">
        <v>1</v>
      </c>
      <c r="L28" s="236">
        <f t="shared" si="1"/>
        <v>1</v>
      </c>
      <c r="M28" s="242">
        <f t="shared" si="2"/>
        <v>0.2487</v>
      </c>
    </row>
    <row r="29" spans="1:13" ht="26.25" customHeight="1" x14ac:dyDescent="0.25">
      <c r="A29" s="238" t="s">
        <v>41</v>
      </c>
      <c r="B29" s="234" t="s">
        <v>17</v>
      </c>
      <c r="C29" s="239" t="s">
        <v>42</v>
      </c>
      <c r="D29" s="234" t="s">
        <v>7</v>
      </c>
      <c r="E29" s="240">
        <v>1</v>
      </c>
      <c r="F29" s="241">
        <v>534.47</v>
      </c>
      <c r="G29" s="241">
        <v>534.47</v>
      </c>
      <c r="H29" s="236">
        <v>0.50370000000000004</v>
      </c>
      <c r="I29" s="236"/>
      <c r="J29" s="236">
        <v>1</v>
      </c>
      <c r="K29" s="36">
        <v>1</v>
      </c>
      <c r="L29" s="236">
        <f t="shared" si="1"/>
        <v>1</v>
      </c>
      <c r="M29" s="242">
        <f t="shared" si="2"/>
        <v>0.50370000000000004</v>
      </c>
    </row>
    <row r="30" spans="1:13" ht="26.25" customHeight="1" x14ac:dyDescent="0.25">
      <c r="A30" s="238" t="s">
        <v>638</v>
      </c>
      <c r="B30" s="234" t="s">
        <v>17</v>
      </c>
      <c r="C30" s="239" t="s">
        <v>639</v>
      </c>
      <c r="D30" s="234" t="s">
        <v>7</v>
      </c>
      <c r="E30" s="240">
        <v>7.8</v>
      </c>
      <c r="F30" s="241">
        <v>372.55</v>
      </c>
      <c r="G30" s="241">
        <v>2905.89</v>
      </c>
      <c r="H30" s="236">
        <v>2.7385999999999999</v>
      </c>
      <c r="I30" s="236"/>
      <c r="J30" s="236">
        <v>1</v>
      </c>
      <c r="K30" s="36">
        <v>1</v>
      </c>
      <c r="L30" s="236">
        <f t="shared" si="1"/>
        <v>1</v>
      </c>
      <c r="M30" s="242">
        <f t="shared" si="2"/>
        <v>2.7385999999999999</v>
      </c>
    </row>
    <row r="31" spans="1:13" ht="26.25" customHeight="1" x14ac:dyDescent="0.25">
      <c r="A31" s="238" t="s">
        <v>640</v>
      </c>
      <c r="B31" s="234" t="s">
        <v>17</v>
      </c>
      <c r="C31" s="239" t="s">
        <v>641</v>
      </c>
      <c r="D31" s="234" t="s">
        <v>7</v>
      </c>
      <c r="E31" s="240">
        <v>4.2</v>
      </c>
      <c r="F31" s="241">
        <v>582.99</v>
      </c>
      <c r="G31" s="241">
        <v>2448.56</v>
      </c>
      <c r="H31" s="236">
        <v>2.3075999999999999</v>
      </c>
      <c r="I31" s="236"/>
      <c r="J31" s="236">
        <v>1</v>
      </c>
      <c r="K31" s="36">
        <v>1</v>
      </c>
      <c r="L31" s="236">
        <f t="shared" si="1"/>
        <v>1</v>
      </c>
      <c r="M31" s="242">
        <f t="shared" si="2"/>
        <v>2.3075999999999999</v>
      </c>
    </row>
    <row r="32" spans="1:13" ht="28.5" customHeight="1" x14ac:dyDescent="0.25">
      <c r="A32" s="243" t="s">
        <v>175</v>
      </c>
      <c r="B32" s="38" t="s">
        <v>17</v>
      </c>
      <c r="C32" s="39" t="s">
        <v>174</v>
      </c>
      <c r="D32" s="38"/>
      <c r="E32" s="40"/>
      <c r="F32" s="41"/>
      <c r="G32" s="41">
        <v>23266.13</v>
      </c>
      <c r="H32" s="42">
        <v>21.926600000000001</v>
      </c>
      <c r="I32" s="42"/>
      <c r="J32" s="42"/>
      <c r="K32" s="42"/>
      <c r="L32" s="42"/>
      <c r="M32" s="244">
        <f>SUM(M23:M31)</f>
        <v>21.926600000000001</v>
      </c>
    </row>
    <row r="33" spans="1:13" x14ac:dyDescent="0.25">
      <c r="A33" s="231" t="s">
        <v>176</v>
      </c>
      <c r="B33" s="232" t="s">
        <v>58</v>
      </c>
      <c r="C33" s="233" t="s">
        <v>177</v>
      </c>
      <c r="D33" s="234"/>
      <c r="E33" s="240"/>
      <c r="F33" s="241"/>
      <c r="G33" s="241"/>
      <c r="H33" s="236"/>
      <c r="I33" s="236"/>
      <c r="J33" s="236"/>
      <c r="K33" s="236"/>
      <c r="L33" s="236"/>
      <c r="M33" s="242"/>
    </row>
    <row r="34" spans="1:13" x14ac:dyDescent="0.25">
      <c r="A34" s="238" t="s">
        <v>57</v>
      </c>
      <c r="B34" s="234" t="s">
        <v>58</v>
      </c>
      <c r="C34" s="239" t="s">
        <v>59</v>
      </c>
      <c r="D34" s="234" t="s">
        <v>31</v>
      </c>
      <c r="E34" s="240">
        <v>10347.109340000001</v>
      </c>
      <c r="F34" s="241">
        <v>0.94</v>
      </c>
      <c r="G34" s="241">
        <v>9726.2800000000007</v>
      </c>
      <c r="H34" s="236">
        <v>9.1662999999999997</v>
      </c>
      <c r="I34" s="236"/>
      <c r="J34" s="236">
        <v>1</v>
      </c>
      <c r="K34" s="36">
        <v>1</v>
      </c>
      <c r="L34" s="236">
        <f t="shared" si="1"/>
        <v>1</v>
      </c>
      <c r="M34" s="242">
        <f>+L34*H34</f>
        <v>9.1662999999999997</v>
      </c>
    </row>
    <row r="35" spans="1:13" x14ac:dyDescent="0.25">
      <c r="A35" s="238" t="s">
        <v>62</v>
      </c>
      <c r="B35" s="234" t="s">
        <v>58</v>
      </c>
      <c r="C35" s="239" t="s">
        <v>63</v>
      </c>
      <c r="D35" s="234" t="s">
        <v>31</v>
      </c>
      <c r="E35" s="240">
        <v>5855.9803499999998</v>
      </c>
      <c r="F35" s="241">
        <v>0.88</v>
      </c>
      <c r="G35" s="241">
        <v>5153.26</v>
      </c>
      <c r="H35" s="236">
        <v>4.8566000000000003</v>
      </c>
      <c r="I35" s="236"/>
      <c r="J35" s="236">
        <v>1</v>
      </c>
      <c r="K35" s="36">
        <v>1</v>
      </c>
      <c r="L35" s="236">
        <f t="shared" si="1"/>
        <v>1</v>
      </c>
      <c r="M35" s="242">
        <f>+L35*H35</f>
        <v>4.8566000000000003</v>
      </c>
    </row>
    <row r="36" spans="1:13" x14ac:dyDescent="0.25">
      <c r="A36" s="238" t="s">
        <v>64</v>
      </c>
      <c r="B36" s="234" t="s">
        <v>58</v>
      </c>
      <c r="C36" s="239" t="s">
        <v>65</v>
      </c>
      <c r="D36" s="234" t="s">
        <v>31</v>
      </c>
      <c r="E36" s="240">
        <v>319.81905999999998</v>
      </c>
      <c r="F36" s="241">
        <v>3.6</v>
      </c>
      <c r="G36" s="241">
        <v>1151.3499999999999</v>
      </c>
      <c r="H36" s="236">
        <v>1.0851</v>
      </c>
      <c r="I36" s="236"/>
      <c r="J36" s="236">
        <v>1</v>
      </c>
      <c r="K36" s="36">
        <v>1</v>
      </c>
      <c r="L36" s="236">
        <f t="shared" si="1"/>
        <v>1</v>
      </c>
      <c r="M36" s="242">
        <f>+L36*H36</f>
        <v>1.0851</v>
      </c>
    </row>
    <row r="37" spans="1:13" ht="27" customHeight="1" x14ac:dyDescent="0.25">
      <c r="A37" s="243" t="s">
        <v>178</v>
      </c>
      <c r="B37" s="38" t="s">
        <v>58</v>
      </c>
      <c r="C37" s="39" t="s">
        <v>177</v>
      </c>
      <c r="D37" s="38"/>
      <c r="E37" s="40"/>
      <c r="F37" s="41"/>
      <c r="G37" s="41">
        <v>16030.89</v>
      </c>
      <c r="H37" s="42">
        <v>15.107900000000001</v>
      </c>
      <c r="I37" s="42"/>
      <c r="J37" s="42"/>
      <c r="K37" s="42"/>
      <c r="L37" s="42"/>
      <c r="M37" s="244">
        <f>SUM(M34:M36)</f>
        <v>15.108000000000001</v>
      </c>
    </row>
    <row r="38" spans="1:13" x14ac:dyDescent="0.25">
      <c r="A38" s="231" t="s">
        <v>179</v>
      </c>
      <c r="B38" s="232" t="s">
        <v>52</v>
      </c>
      <c r="C38" s="233" t="s">
        <v>180</v>
      </c>
      <c r="D38" s="234"/>
      <c r="E38" s="240"/>
      <c r="F38" s="241"/>
      <c r="G38" s="241"/>
      <c r="H38" s="236"/>
      <c r="I38" s="236"/>
      <c r="J38" s="236"/>
      <c r="K38" s="236"/>
      <c r="L38" s="236"/>
      <c r="M38" s="242"/>
    </row>
    <row r="39" spans="1:13" ht="44.25" customHeight="1" x14ac:dyDescent="0.25">
      <c r="A39" s="255" t="s">
        <v>25</v>
      </c>
      <c r="B39" s="256" t="s">
        <v>52</v>
      </c>
      <c r="C39" s="257" t="s">
        <v>26</v>
      </c>
      <c r="D39" s="234" t="s">
        <v>7</v>
      </c>
      <c r="E39" s="240">
        <v>0.2</v>
      </c>
      <c r="F39" s="241">
        <v>858.09</v>
      </c>
      <c r="G39" s="241">
        <v>171.62</v>
      </c>
      <c r="H39" s="236">
        <v>0.16170000000000001</v>
      </c>
      <c r="I39" s="236"/>
      <c r="J39" s="236">
        <v>1</v>
      </c>
      <c r="K39" s="36">
        <v>1</v>
      </c>
      <c r="L39" s="236">
        <f t="shared" ref="L39" si="5">+K39*J39</f>
        <v>1</v>
      </c>
      <c r="M39" s="242">
        <f>+L39*H39</f>
        <v>0.16170000000000001</v>
      </c>
    </row>
    <row r="40" spans="1:13" ht="29.25" customHeight="1" x14ac:dyDescent="0.25">
      <c r="A40" s="238" t="s">
        <v>51</v>
      </c>
      <c r="B40" s="234" t="s">
        <v>52</v>
      </c>
      <c r="C40" s="239" t="s">
        <v>53</v>
      </c>
      <c r="D40" s="234" t="s">
        <v>54</v>
      </c>
      <c r="E40" s="240">
        <v>1070</v>
      </c>
      <c r="F40" s="241">
        <v>3.66</v>
      </c>
      <c r="G40" s="241">
        <v>3916.2</v>
      </c>
      <c r="H40" s="236">
        <v>3.6907000000000001</v>
      </c>
      <c r="I40" s="236"/>
      <c r="J40" s="236">
        <v>1</v>
      </c>
      <c r="K40" s="36">
        <v>1</v>
      </c>
      <c r="L40" s="236">
        <f t="shared" si="1"/>
        <v>1</v>
      </c>
      <c r="M40" s="242">
        <f>+L40*H40</f>
        <v>3.6907000000000001</v>
      </c>
    </row>
    <row r="41" spans="1:13" x14ac:dyDescent="0.25">
      <c r="A41" s="243" t="s">
        <v>181</v>
      </c>
      <c r="B41" s="38" t="s">
        <v>52</v>
      </c>
      <c r="C41" s="39" t="s">
        <v>180</v>
      </c>
      <c r="D41" s="38"/>
      <c r="E41" s="40"/>
      <c r="F41" s="41"/>
      <c r="G41" s="41">
        <v>4087.82</v>
      </c>
      <c r="H41" s="42">
        <v>3.8525</v>
      </c>
      <c r="I41" s="42"/>
      <c r="J41" s="42"/>
      <c r="K41" s="42"/>
      <c r="L41" s="42"/>
      <c r="M41" s="244">
        <f>SUM(M39:M40)</f>
        <v>3.8524000000000003</v>
      </c>
    </row>
    <row r="42" spans="1:13" x14ac:dyDescent="0.25">
      <c r="A42" s="231" t="s">
        <v>182</v>
      </c>
      <c r="B42" s="232" t="s">
        <v>5</v>
      </c>
      <c r="C42" s="233" t="s">
        <v>192</v>
      </c>
      <c r="D42" s="234"/>
      <c r="E42" s="240"/>
      <c r="F42" s="241"/>
      <c r="G42" s="241"/>
      <c r="H42" s="236"/>
      <c r="I42" s="236"/>
      <c r="J42" s="236"/>
      <c r="K42" s="236"/>
      <c r="L42" s="236"/>
      <c r="M42" s="242"/>
    </row>
    <row r="43" spans="1:13" ht="33.75" customHeight="1" x14ac:dyDescent="0.25">
      <c r="A43" s="238" t="s">
        <v>4</v>
      </c>
      <c r="B43" s="234" t="s">
        <v>5</v>
      </c>
      <c r="C43" s="239" t="s">
        <v>6</v>
      </c>
      <c r="D43" s="234" t="s">
        <v>7</v>
      </c>
      <c r="E43" s="240">
        <v>114.4</v>
      </c>
      <c r="F43" s="241">
        <v>22.66</v>
      </c>
      <c r="G43" s="241">
        <v>2592.3000000000002</v>
      </c>
      <c r="H43" s="236">
        <v>2.4430000000000001</v>
      </c>
      <c r="I43" s="236"/>
      <c r="J43" s="236">
        <v>1</v>
      </c>
      <c r="K43" s="36">
        <v>1</v>
      </c>
      <c r="L43" s="236">
        <f t="shared" si="1"/>
        <v>1</v>
      </c>
      <c r="M43" s="242">
        <f t="shared" ref="M43:M54" si="6">+L43*H43</f>
        <v>2.4430000000000001</v>
      </c>
    </row>
    <row r="44" spans="1:13" x14ac:dyDescent="0.25">
      <c r="A44" s="238" t="s">
        <v>21</v>
      </c>
      <c r="B44" s="234" t="s">
        <v>5</v>
      </c>
      <c r="C44" s="239" t="s">
        <v>22</v>
      </c>
      <c r="D44" s="234" t="s">
        <v>7</v>
      </c>
      <c r="E44" s="240">
        <v>2.6</v>
      </c>
      <c r="F44" s="241">
        <v>11.49</v>
      </c>
      <c r="G44" s="241">
        <v>29.87</v>
      </c>
      <c r="H44" s="236">
        <v>2.8199999999999999E-2</v>
      </c>
      <c r="I44" s="236"/>
      <c r="J44" s="236">
        <v>1</v>
      </c>
      <c r="K44" s="36">
        <v>1</v>
      </c>
      <c r="L44" s="236">
        <f t="shared" si="1"/>
        <v>1</v>
      </c>
      <c r="M44" s="242">
        <f t="shared" si="6"/>
        <v>2.8199999999999999E-2</v>
      </c>
    </row>
    <row r="45" spans="1:13" ht="48.75" customHeight="1" x14ac:dyDescent="0.25">
      <c r="A45" s="238" t="s">
        <v>55</v>
      </c>
      <c r="B45" s="234" t="s">
        <v>5</v>
      </c>
      <c r="C45" s="239" t="s">
        <v>56</v>
      </c>
      <c r="D45" s="234" t="s">
        <v>7</v>
      </c>
      <c r="E45" s="240">
        <v>0.13</v>
      </c>
      <c r="F45" s="241">
        <v>131.59</v>
      </c>
      <c r="G45" s="241">
        <v>17.11</v>
      </c>
      <c r="H45" s="236">
        <v>1.61E-2</v>
      </c>
      <c r="I45" s="236"/>
      <c r="J45" s="236">
        <v>1</v>
      </c>
      <c r="K45" s="36">
        <v>1</v>
      </c>
      <c r="L45" s="236">
        <f t="shared" si="1"/>
        <v>1</v>
      </c>
      <c r="M45" s="242">
        <f t="shared" si="6"/>
        <v>1.61E-2</v>
      </c>
    </row>
    <row r="46" spans="1:13" ht="27" customHeight="1" x14ac:dyDescent="0.25">
      <c r="A46" s="238" t="s">
        <v>627</v>
      </c>
      <c r="B46" s="234" t="s">
        <v>5</v>
      </c>
      <c r="C46" s="239" t="s">
        <v>647</v>
      </c>
      <c r="D46" s="234" t="s">
        <v>7</v>
      </c>
      <c r="E46" s="240">
        <v>24</v>
      </c>
      <c r="F46" s="241">
        <v>34.26</v>
      </c>
      <c r="G46" s="241">
        <v>822.24</v>
      </c>
      <c r="H46" s="236">
        <v>0.77490000000000003</v>
      </c>
      <c r="I46" s="236"/>
      <c r="J46" s="236">
        <v>1</v>
      </c>
      <c r="K46" s="36">
        <v>1</v>
      </c>
      <c r="L46" s="236">
        <f t="shared" si="1"/>
        <v>1</v>
      </c>
      <c r="M46" s="242">
        <f t="shared" si="6"/>
        <v>0.77490000000000003</v>
      </c>
    </row>
    <row r="47" spans="1:13" x14ac:dyDescent="0.25">
      <c r="A47" s="243" t="s">
        <v>183</v>
      </c>
      <c r="B47" s="38" t="s">
        <v>5</v>
      </c>
      <c r="C47" s="39" t="s">
        <v>192</v>
      </c>
      <c r="D47" s="38"/>
      <c r="E47" s="40"/>
      <c r="F47" s="41"/>
      <c r="G47" s="41">
        <v>3461.52</v>
      </c>
      <c r="H47" s="42">
        <v>3.2622</v>
      </c>
      <c r="I47" s="42"/>
      <c r="J47" s="42"/>
      <c r="K47" s="42"/>
      <c r="L47" s="42"/>
      <c r="M47" s="244">
        <f>SUM(M43:M46)</f>
        <v>3.2622</v>
      </c>
    </row>
    <row r="48" spans="1:13" x14ac:dyDescent="0.25">
      <c r="A48" s="231" t="s">
        <v>184</v>
      </c>
      <c r="B48" s="232" t="s">
        <v>1</v>
      </c>
      <c r="C48" s="233" t="s">
        <v>221</v>
      </c>
      <c r="D48" s="234"/>
      <c r="E48" s="240"/>
      <c r="F48" s="241"/>
      <c r="G48" s="241"/>
      <c r="H48" s="236"/>
      <c r="I48" s="236"/>
      <c r="J48" s="236"/>
      <c r="K48" s="236"/>
      <c r="L48" s="236"/>
      <c r="M48" s="242"/>
    </row>
    <row r="49" spans="1:13" x14ac:dyDescent="0.25">
      <c r="A49" s="238" t="s">
        <v>0</v>
      </c>
      <c r="B49" s="234" t="s">
        <v>1</v>
      </c>
      <c r="C49" s="239" t="s">
        <v>2</v>
      </c>
      <c r="D49" s="234" t="s">
        <v>3</v>
      </c>
      <c r="E49" s="240">
        <v>91.367230000000006</v>
      </c>
      <c r="F49" s="241">
        <v>2.1</v>
      </c>
      <c r="G49" s="241">
        <v>191.87</v>
      </c>
      <c r="H49" s="236">
        <v>0.18079999999999999</v>
      </c>
      <c r="I49" s="236"/>
      <c r="J49" s="236">
        <v>1</v>
      </c>
      <c r="K49" s="36">
        <v>1</v>
      </c>
      <c r="L49" s="236">
        <f t="shared" si="1"/>
        <v>1</v>
      </c>
      <c r="M49" s="242">
        <f t="shared" si="6"/>
        <v>0.18079999999999999</v>
      </c>
    </row>
    <row r="50" spans="1:13" x14ac:dyDescent="0.25">
      <c r="A50" s="238" t="s">
        <v>14</v>
      </c>
      <c r="B50" s="234" t="s">
        <v>1</v>
      </c>
      <c r="C50" s="239" t="s">
        <v>15</v>
      </c>
      <c r="D50" s="234" t="s">
        <v>3</v>
      </c>
      <c r="E50" s="240">
        <v>8.5456199999999995</v>
      </c>
      <c r="F50" s="241">
        <v>10.51</v>
      </c>
      <c r="G50" s="241">
        <v>89.81</v>
      </c>
      <c r="H50" s="236">
        <v>8.4599999999999995E-2</v>
      </c>
      <c r="I50" s="236"/>
      <c r="J50" s="236">
        <v>1</v>
      </c>
      <c r="K50" s="36">
        <v>1</v>
      </c>
      <c r="L50" s="236">
        <f t="shared" si="1"/>
        <v>1</v>
      </c>
      <c r="M50" s="242">
        <f t="shared" si="6"/>
        <v>8.4599999999999995E-2</v>
      </c>
    </row>
    <row r="51" spans="1:13" x14ac:dyDescent="0.25">
      <c r="A51" s="238" t="s">
        <v>23</v>
      </c>
      <c r="B51" s="234" t="s">
        <v>1</v>
      </c>
      <c r="C51" s="239" t="s">
        <v>407</v>
      </c>
      <c r="D51" s="234" t="s">
        <v>24</v>
      </c>
      <c r="E51" s="240">
        <v>6.3151799999999998</v>
      </c>
      <c r="F51" s="241">
        <v>134.54</v>
      </c>
      <c r="G51" s="241">
        <v>849.64</v>
      </c>
      <c r="H51" s="236">
        <v>0.80069999999999997</v>
      </c>
      <c r="I51" s="236"/>
      <c r="J51" s="236">
        <v>1</v>
      </c>
      <c r="K51" s="36">
        <v>1</v>
      </c>
      <c r="L51" s="236">
        <f t="shared" si="1"/>
        <v>1</v>
      </c>
      <c r="M51" s="242">
        <f t="shared" si="6"/>
        <v>0.80069999999999997</v>
      </c>
    </row>
    <row r="52" spans="1:13" x14ac:dyDescent="0.25">
      <c r="A52" s="238" t="s">
        <v>29</v>
      </c>
      <c r="B52" s="234" t="s">
        <v>1</v>
      </c>
      <c r="C52" s="239" t="s">
        <v>30</v>
      </c>
      <c r="D52" s="234" t="s">
        <v>31</v>
      </c>
      <c r="E52" s="240">
        <v>10.67</v>
      </c>
      <c r="F52" s="241">
        <v>2.29</v>
      </c>
      <c r="G52" s="241">
        <v>24.43</v>
      </c>
      <c r="H52" s="236">
        <v>2.3E-2</v>
      </c>
      <c r="I52" s="236"/>
      <c r="J52" s="236">
        <v>1</v>
      </c>
      <c r="K52" s="36">
        <v>1</v>
      </c>
      <c r="L52" s="236">
        <f t="shared" si="1"/>
        <v>1</v>
      </c>
      <c r="M52" s="242">
        <f t="shared" si="6"/>
        <v>2.3E-2</v>
      </c>
    </row>
    <row r="53" spans="1:13" x14ac:dyDescent="0.25">
      <c r="A53" s="238" t="s">
        <v>34</v>
      </c>
      <c r="B53" s="234" t="s">
        <v>1</v>
      </c>
      <c r="C53" s="239" t="s">
        <v>35</v>
      </c>
      <c r="D53" s="234" t="s">
        <v>36</v>
      </c>
      <c r="E53" s="240">
        <v>10.1981</v>
      </c>
      <c r="F53" s="241">
        <v>10.51</v>
      </c>
      <c r="G53" s="241">
        <v>107.18</v>
      </c>
      <c r="H53" s="236">
        <v>0.10100000000000001</v>
      </c>
      <c r="I53" s="236"/>
      <c r="J53" s="236">
        <v>1</v>
      </c>
      <c r="K53" s="36">
        <v>1</v>
      </c>
      <c r="L53" s="236">
        <f t="shared" si="1"/>
        <v>1</v>
      </c>
      <c r="M53" s="242">
        <f t="shared" si="6"/>
        <v>0.10100000000000001</v>
      </c>
    </row>
    <row r="54" spans="1:13" x14ac:dyDescent="0.25">
      <c r="A54" s="238" t="s">
        <v>43</v>
      </c>
      <c r="B54" s="234" t="s">
        <v>1</v>
      </c>
      <c r="C54" s="239" t="s">
        <v>44</v>
      </c>
      <c r="D54" s="234" t="s">
        <v>45</v>
      </c>
      <c r="E54" s="240">
        <v>157.0455</v>
      </c>
      <c r="F54" s="241">
        <v>0.63</v>
      </c>
      <c r="G54" s="241">
        <v>98.94</v>
      </c>
      <c r="H54" s="236">
        <v>9.3200000000000005E-2</v>
      </c>
      <c r="I54" s="236"/>
      <c r="J54" s="236">
        <v>1</v>
      </c>
      <c r="K54" s="36">
        <v>1</v>
      </c>
      <c r="L54" s="236">
        <f t="shared" si="1"/>
        <v>1</v>
      </c>
      <c r="M54" s="242">
        <f t="shared" si="6"/>
        <v>9.3200000000000005E-2</v>
      </c>
    </row>
    <row r="55" spans="1:13" x14ac:dyDescent="0.25">
      <c r="A55" s="238" t="s">
        <v>46</v>
      </c>
      <c r="B55" s="234" t="s">
        <v>1</v>
      </c>
      <c r="C55" s="239" t="s">
        <v>47</v>
      </c>
      <c r="D55" s="234" t="s">
        <v>48</v>
      </c>
      <c r="E55" s="240">
        <v>106.7</v>
      </c>
      <c r="F55" s="241">
        <v>0.63</v>
      </c>
      <c r="G55" s="241">
        <v>67.22</v>
      </c>
      <c r="H55" s="236">
        <v>6.3299999999999995E-2</v>
      </c>
      <c r="I55" s="236"/>
      <c r="J55" s="236">
        <v>1</v>
      </c>
      <c r="K55" s="36">
        <v>1</v>
      </c>
      <c r="L55" s="236">
        <f t="shared" ref="L55:L56" si="7">+K55*J55</f>
        <v>1</v>
      </c>
      <c r="M55" s="242">
        <f t="shared" ref="M55:M56" si="8">+L55*H55</f>
        <v>6.3299999999999995E-2</v>
      </c>
    </row>
    <row r="56" spans="1:13" x14ac:dyDescent="0.25">
      <c r="A56" s="238" t="s">
        <v>49</v>
      </c>
      <c r="B56" s="234" t="s">
        <v>1</v>
      </c>
      <c r="C56" s="239" t="s">
        <v>50</v>
      </c>
      <c r="D56" s="234" t="s">
        <v>48</v>
      </c>
      <c r="E56" s="240">
        <v>48.863500000000002</v>
      </c>
      <c r="F56" s="241">
        <v>0.63</v>
      </c>
      <c r="G56" s="241">
        <v>30.78</v>
      </c>
      <c r="H56" s="236">
        <v>2.9000000000000001E-2</v>
      </c>
      <c r="I56" s="236"/>
      <c r="J56" s="236">
        <v>1</v>
      </c>
      <c r="K56" s="36">
        <v>1</v>
      </c>
      <c r="L56" s="236">
        <f t="shared" si="7"/>
        <v>1</v>
      </c>
      <c r="M56" s="242">
        <f t="shared" si="8"/>
        <v>2.9000000000000001E-2</v>
      </c>
    </row>
    <row r="57" spans="1:13" ht="30" customHeight="1" x14ac:dyDescent="0.25">
      <c r="A57" s="238" t="s">
        <v>60</v>
      </c>
      <c r="B57" s="234" t="s">
        <v>1</v>
      </c>
      <c r="C57" s="239" t="s">
        <v>61</v>
      </c>
      <c r="D57" s="234" t="s">
        <v>36</v>
      </c>
      <c r="E57" s="240">
        <v>195</v>
      </c>
      <c r="F57" s="241">
        <v>12.87</v>
      </c>
      <c r="G57" s="241">
        <v>2509.65</v>
      </c>
      <c r="H57" s="236">
        <v>2.3652000000000002</v>
      </c>
      <c r="I57" s="236"/>
      <c r="J57" s="236">
        <v>1</v>
      </c>
      <c r="K57" s="36">
        <v>1</v>
      </c>
      <c r="L57" s="236">
        <f t="shared" ref="L57" si="9">+K57*J57</f>
        <v>1</v>
      </c>
      <c r="M57" s="242">
        <f t="shared" ref="M57:M65" si="10">+L57*H57</f>
        <v>2.3652000000000002</v>
      </c>
    </row>
    <row r="58" spans="1:13" x14ac:dyDescent="0.25">
      <c r="A58" s="243" t="s">
        <v>185</v>
      </c>
      <c r="B58" s="38" t="s">
        <v>1</v>
      </c>
      <c r="C58" s="39" t="s">
        <v>221</v>
      </c>
      <c r="D58" s="38"/>
      <c r="E58" s="40"/>
      <c r="F58" s="41"/>
      <c r="G58" s="41">
        <v>3969.52</v>
      </c>
      <c r="H58" s="42">
        <v>3.7410000000000001</v>
      </c>
      <c r="I58" s="42"/>
      <c r="J58" s="42"/>
      <c r="K58" s="42"/>
      <c r="L58" s="42"/>
      <c r="M58" s="244">
        <f>SUM(M49:M57)</f>
        <v>3.7408000000000001</v>
      </c>
    </row>
    <row r="59" spans="1:13" x14ac:dyDescent="0.25">
      <c r="A59" s="231" t="s">
        <v>186</v>
      </c>
      <c r="B59" s="232" t="s">
        <v>100</v>
      </c>
      <c r="C59" s="233" t="s">
        <v>187</v>
      </c>
      <c r="D59" s="234"/>
      <c r="E59" s="240"/>
      <c r="F59" s="241"/>
      <c r="G59" s="241"/>
      <c r="H59" s="236"/>
      <c r="I59" s="236"/>
      <c r="J59" s="236"/>
      <c r="K59" s="236"/>
      <c r="L59" s="236"/>
      <c r="M59" s="242"/>
    </row>
    <row r="60" spans="1:13" x14ac:dyDescent="0.25">
      <c r="A60" s="238" t="s">
        <v>129</v>
      </c>
      <c r="B60" s="234" t="s">
        <v>100</v>
      </c>
      <c r="C60" s="239" t="s">
        <v>130</v>
      </c>
      <c r="D60" s="234" t="s">
        <v>131</v>
      </c>
      <c r="E60" s="240">
        <v>0.03</v>
      </c>
      <c r="F60" s="241">
        <v>9962.23</v>
      </c>
      <c r="G60" s="241">
        <v>298.87</v>
      </c>
      <c r="H60" s="236">
        <v>0.28170000000000001</v>
      </c>
      <c r="I60" s="236"/>
      <c r="J60" s="236">
        <v>1</v>
      </c>
      <c r="K60" s="36">
        <v>1</v>
      </c>
      <c r="L60" s="236">
        <f t="shared" si="1"/>
        <v>1</v>
      </c>
      <c r="M60" s="242">
        <f t="shared" si="10"/>
        <v>0.28170000000000001</v>
      </c>
    </row>
    <row r="61" spans="1:13" x14ac:dyDescent="0.25">
      <c r="A61" s="238" t="s">
        <v>132</v>
      </c>
      <c r="B61" s="234" t="s">
        <v>100</v>
      </c>
      <c r="C61" s="239" t="s">
        <v>133</v>
      </c>
      <c r="D61" s="234" t="s">
        <v>131</v>
      </c>
      <c r="E61" s="240">
        <v>0.04</v>
      </c>
      <c r="F61" s="241">
        <v>9962.23</v>
      </c>
      <c r="G61" s="241">
        <v>398.49</v>
      </c>
      <c r="H61" s="236">
        <v>0.3755</v>
      </c>
      <c r="I61" s="236"/>
      <c r="J61" s="236">
        <v>1</v>
      </c>
      <c r="K61" s="36">
        <v>1</v>
      </c>
      <c r="L61" s="236">
        <f t="shared" si="1"/>
        <v>1</v>
      </c>
      <c r="M61" s="242">
        <f t="shared" si="10"/>
        <v>0.3755</v>
      </c>
    </row>
    <row r="62" spans="1:13" x14ac:dyDescent="0.25">
      <c r="A62" s="238" t="s">
        <v>99</v>
      </c>
      <c r="B62" s="234" t="s">
        <v>100</v>
      </c>
      <c r="C62" s="239" t="s">
        <v>101</v>
      </c>
      <c r="D62" s="234" t="s">
        <v>102</v>
      </c>
      <c r="E62" s="240">
        <v>20.541119999999999</v>
      </c>
      <c r="F62" s="241">
        <v>34.22</v>
      </c>
      <c r="G62" s="241">
        <v>702.92</v>
      </c>
      <c r="H62" s="236">
        <v>0.66239999999999999</v>
      </c>
      <c r="I62" s="236"/>
      <c r="J62" s="236">
        <v>1</v>
      </c>
      <c r="K62" s="36">
        <v>1</v>
      </c>
      <c r="L62" s="236">
        <f t="shared" si="1"/>
        <v>1</v>
      </c>
      <c r="M62" s="242">
        <f t="shared" si="10"/>
        <v>0.66239999999999999</v>
      </c>
    </row>
    <row r="63" spans="1:13" x14ac:dyDescent="0.25">
      <c r="A63" s="238" t="s">
        <v>103</v>
      </c>
      <c r="B63" s="234" t="s">
        <v>100</v>
      </c>
      <c r="C63" s="239" t="s">
        <v>104</v>
      </c>
      <c r="D63" s="234" t="s">
        <v>102</v>
      </c>
      <c r="E63" s="240">
        <v>9.7871000000000006</v>
      </c>
      <c r="F63" s="241">
        <v>27.41</v>
      </c>
      <c r="G63" s="241">
        <v>268.26</v>
      </c>
      <c r="H63" s="236">
        <v>0.25280000000000002</v>
      </c>
      <c r="I63" s="236"/>
      <c r="J63" s="236">
        <v>1</v>
      </c>
      <c r="K63" s="36">
        <v>1</v>
      </c>
      <c r="L63" s="236">
        <f t="shared" si="1"/>
        <v>1</v>
      </c>
      <c r="M63" s="242">
        <f t="shared" si="10"/>
        <v>0.25280000000000002</v>
      </c>
    </row>
    <row r="64" spans="1:13" x14ac:dyDescent="0.25">
      <c r="A64" s="238" t="s">
        <v>105</v>
      </c>
      <c r="B64" s="234" t="s">
        <v>100</v>
      </c>
      <c r="C64" s="239" t="s">
        <v>106</v>
      </c>
      <c r="D64" s="234" t="s">
        <v>102</v>
      </c>
      <c r="E64" s="240">
        <v>5.335</v>
      </c>
      <c r="F64" s="241">
        <v>27.41</v>
      </c>
      <c r="G64" s="241">
        <v>146.22999999999999</v>
      </c>
      <c r="H64" s="236">
        <v>0.13780000000000001</v>
      </c>
      <c r="I64" s="236"/>
      <c r="J64" s="236">
        <v>1</v>
      </c>
      <c r="K64" s="36">
        <v>1</v>
      </c>
      <c r="L64" s="236">
        <f t="shared" si="1"/>
        <v>1</v>
      </c>
      <c r="M64" s="242">
        <f t="shared" si="10"/>
        <v>0.13780000000000001</v>
      </c>
    </row>
    <row r="65" spans="1:13" x14ac:dyDescent="0.25">
      <c r="A65" s="238" t="s">
        <v>107</v>
      </c>
      <c r="B65" s="234" t="s">
        <v>100</v>
      </c>
      <c r="C65" s="239" t="s">
        <v>108</v>
      </c>
      <c r="D65" s="234" t="s">
        <v>102</v>
      </c>
      <c r="E65" s="240">
        <v>9.4114500000000003</v>
      </c>
      <c r="F65" s="241">
        <v>27.41</v>
      </c>
      <c r="G65" s="241">
        <v>257.97000000000003</v>
      </c>
      <c r="H65" s="236">
        <v>0.24310000000000001</v>
      </c>
      <c r="I65" s="236"/>
      <c r="J65" s="236">
        <v>1</v>
      </c>
      <c r="K65" s="36">
        <v>1</v>
      </c>
      <c r="L65" s="236">
        <f t="shared" si="1"/>
        <v>1</v>
      </c>
      <c r="M65" s="242">
        <f t="shared" si="10"/>
        <v>0.24310000000000001</v>
      </c>
    </row>
    <row r="66" spans="1:13" x14ac:dyDescent="0.25">
      <c r="A66" s="238" t="s">
        <v>109</v>
      </c>
      <c r="B66" s="234" t="s">
        <v>100</v>
      </c>
      <c r="C66" s="239" t="s">
        <v>110</v>
      </c>
      <c r="D66" s="234" t="s">
        <v>102</v>
      </c>
      <c r="E66" s="240">
        <v>3.9</v>
      </c>
      <c r="F66" s="241">
        <v>27.41</v>
      </c>
      <c r="G66" s="241">
        <v>106.9</v>
      </c>
      <c r="H66" s="236">
        <v>0.1007</v>
      </c>
      <c r="I66" s="236"/>
      <c r="J66" s="236">
        <v>1</v>
      </c>
      <c r="K66" s="36">
        <v>1</v>
      </c>
      <c r="L66" s="236">
        <f t="shared" ref="L66:L67" si="11">+K66*J66</f>
        <v>1</v>
      </c>
      <c r="M66" s="242">
        <f t="shared" ref="M66:M67" si="12">+L66*H66</f>
        <v>0.1007</v>
      </c>
    </row>
    <row r="67" spans="1:13" x14ac:dyDescent="0.25">
      <c r="A67" s="238" t="s">
        <v>111</v>
      </c>
      <c r="B67" s="234" t="s">
        <v>100</v>
      </c>
      <c r="C67" s="239" t="s">
        <v>112</v>
      </c>
      <c r="D67" s="234" t="s">
        <v>102</v>
      </c>
      <c r="E67" s="240">
        <v>236.10445000000001</v>
      </c>
      <c r="F67" s="241">
        <v>21.28</v>
      </c>
      <c r="G67" s="241">
        <v>5024.3</v>
      </c>
      <c r="H67" s="236">
        <v>4.7350000000000003</v>
      </c>
      <c r="I67" s="236"/>
      <c r="J67" s="236">
        <v>1</v>
      </c>
      <c r="K67" s="36">
        <v>1</v>
      </c>
      <c r="L67" s="236">
        <f t="shared" si="11"/>
        <v>1</v>
      </c>
      <c r="M67" s="242">
        <f t="shared" si="12"/>
        <v>4.7350000000000003</v>
      </c>
    </row>
    <row r="68" spans="1:13" x14ac:dyDescent="0.25">
      <c r="A68" s="238" t="s">
        <v>113</v>
      </c>
      <c r="B68" s="234" t="s">
        <v>100</v>
      </c>
      <c r="C68" s="239" t="s">
        <v>114</v>
      </c>
      <c r="D68" s="234" t="s">
        <v>102</v>
      </c>
      <c r="E68" s="240">
        <v>26.58109</v>
      </c>
      <c r="F68" s="241">
        <v>27.41</v>
      </c>
      <c r="G68" s="241">
        <v>728.59</v>
      </c>
      <c r="H68" s="236">
        <v>0.68659999999999999</v>
      </c>
      <c r="I68" s="236"/>
      <c r="J68" s="236">
        <v>1</v>
      </c>
      <c r="K68" s="36">
        <v>1</v>
      </c>
      <c r="L68" s="236">
        <f t="shared" si="1"/>
        <v>1</v>
      </c>
      <c r="M68" s="242">
        <f t="shared" ref="M68:M79" si="13">+L68*H68</f>
        <v>0.68659999999999999</v>
      </c>
    </row>
    <row r="69" spans="1:13" x14ac:dyDescent="0.25">
      <c r="A69" s="238" t="s">
        <v>115</v>
      </c>
      <c r="B69" s="234" t="s">
        <v>100</v>
      </c>
      <c r="C69" s="239" t="s">
        <v>116</v>
      </c>
      <c r="D69" s="234" t="s">
        <v>102</v>
      </c>
      <c r="E69" s="240">
        <v>75.471090000000004</v>
      </c>
      <c r="F69" s="241">
        <v>27.41</v>
      </c>
      <c r="G69" s="241">
        <v>2068.66</v>
      </c>
      <c r="H69" s="236">
        <v>1.9496</v>
      </c>
      <c r="I69" s="236"/>
      <c r="J69" s="236">
        <v>1</v>
      </c>
      <c r="K69" s="36">
        <v>1</v>
      </c>
      <c r="L69" s="236">
        <f t="shared" si="1"/>
        <v>1</v>
      </c>
      <c r="M69" s="242">
        <f t="shared" si="13"/>
        <v>1.9496</v>
      </c>
    </row>
    <row r="70" spans="1:13" x14ac:dyDescent="0.25">
      <c r="A70" s="238" t="s">
        <v>117</v>
      </c>
      <c r="B70" s="234" t="s">
        <v>100</v>
      </c>
      <c r="C70" s="239" t="s">
        <v>118</v>
      </c>
      <c r="D70" s="234" t="s">
        <v>102</v>
      </c>
      <c r="E70" s="240">
        <v>7.8</v>
      </c>
      <c r="F70" s="241">
        <v>21.28</v>
      </c>
      <c r="G70" s="241">
        <v>165.98</v>
      </c>
      <c r="H70" s="236">
        <v>0.15640000000000001</v>
      </c>
      <c r="I70" s="236"/>
      <c r="J70" s="236">
        <v>1</v>
      </c>
      <c r="K70" s="36">
        <v>1</v>
      </c>
      <c r="L70" s="236">
        <f t="shared" si="1"/>
        <v>1</v>
      </c>
      <c r="M70" s="242">
        <f t="shared" si="13"/>
        <v>0.15640000000000001</v>
      </c>
    </row>
    <row r="71" spans="1:13" x14ac:dyDescent="0.25">
      <c r="A71" s="238" t="s">
        <v>119</v>
      </c>
      <c r="B71" s="234" t="s">
        <v>100</v>
      </c>
      <c r="C71" s="239" t="s">
        <v>120</v>
      </c>
      <c r="D71" s="234" t="s">
        <v>102</v>
      </c>
      <c r="E71" s="240">
        <v>18.715789999999998</v>
      </c>
      <c r="F71" s="241">
        <v>21.28</v>
      </c>
      <c r="G71" s="241">
        <v>398.27</v>
      </c>
      <c r="H71" s="236">
        <v>0.37530000000000002</v>
      </c>
      <c r="I71" s="236"/>
      <c r="J71" s="236">
        <v>1</v>
      </c>
      <c r="K71" s="36">
        <v>1</v>
      </c>
      <c r="L71" s="236">
        <f t="shared" si="1"/>
        <v>1</v>
      </c>
      <c r="M71" s="242">
        <f t="shared" si="13"/>
        <v>0.37530000000000002</v>
      </c>
    </row>
    <row r="72" spans="1:13" x14ac:dyDescent="0.25">
      <c r="A72" s="238" t="s">
        <v>121</v>
      </c>
      <c r="B72" s="234" t="s">
        <v>100</v>
      </c>
      <c r="C72" s="239" t="s">
        <v>122</v>
      </c>
      <c r="D72" s="234" t="s">
        <v>102</v>
      </c>
      <c r="E72" s="240">
        <v>23.447120000000002</v>
      </c>
      <c r="F72" s="241">
        <v>24.26</v>
      </c>
      <c r="G72" s="241">
        <v>568.83000000000004</v>
      </c>
      <c r="H72" s="236">
        <v>0.53610000000000002</v>
      </c>
      <c r="I72" s="236"/>
      <c r="J72" s="236">
        <v>1</v>
      </c>
      <c r="K72" s="36">
        <v>1</v>
      </c>
      <c r="L72" s="236">
        <f t="shared" si="1"/>
        <v>1</v>
      </c>
      <c r="M72" s="242">
        <f t="shared" si="13"/>
        <v>0.53610000000000002</v>
      </c>
    </row>
    <row r="73" spans="1:13" x14ac:dyDescent="0.25">
      <c r="A73" s="238" t="s">
        <v>123</v>
      </c>
      <c r="B73" s="234" t="s">
        <v>100</v>
      </c>
      <c r="C73" s="239" t="s">
        <v>124</v>
      </c>
      <c r="D73" s="234" t="s">
        <v>102</v>
      </c>
      <c r="E73" s="240">
        <v>27.402920000000002</v>
      </c>
      <c r="F73" s="241">
        <v>27.41</v>
      </c>
      <c r="G73" s="241">
        <v>751.11</v>
      </c>
      <c r="H73" s="236">
        <v>0.70789999999999997</v>
      </c>
      <c r="I73" s="236"/>
      <c r="J73" s="236">
        <v>1</v>
      </c>
      <c r="K73" s="36">
        <v>1</v>
      </c>
      <c r="L73" s="236">
        <f t="shared" ref="L73" si="14">+K73*J73</f>
        <v>1</v>
      </c>
      <c r="M73" s="242">
        <f t="shared" si="13"/>
        <v>0.70789999999999997</v>
      </c>
    </row>
    <row r="74" spans="1:13" x14ac:dyDescent="0.25">
      <c r="A74" s="238" t="s">
        <v>125</v>
      </c>
      <c r="B74" s="234" t="s">
        <v>100</v>
      </c>
      <c r="C74" s="239" t="s">
        <v>126</v>
      </c>
      <c r="D74" s="234" t="s">
        <v>102</v>
      </c>
      <c r="E74" s="240">
        <v>17.71199</v>
      </c>
      <c r="F74" s="241">
        <v>24.26</v>
      </c>
      <c r="G74" s="241">
        <v>429.69</v>
      </c>
      <c r="H74" s="236">
        <v>0.40500000000000003</v>
      </c>
      <c r="I74" s="236"/>
      <c r="J74" s="236">
        <v>1</v>
      </c>
      <c r="K74" s="36">
        <v>1</v>
      </c>
      <c r="L74" s="236">
        <f t="shared" si="1"/>
        <v>1</v>
      </c>
      <c r="M74" s="242">
        <f t="shared" si="13"/>
        <v>0.40500000000000003</v>
      </c>
    </row>
    <row r="75" spans="1:13" x14ac:dyDescent="0.25">
      <c r="A75" s="238" t="s">
        <v>127</v>
      </c>
      <c r="B75" s="234" t="s">
        <v>100</v>
      </c>
      <c r="C75" s="239" t="s">
        <v>128</v>
      </c>
      <c r="D75" s="234" t="s">
        <v>102</v>
      </c>
      <c r="E75" s="240">
        <v>1.97794</v>
      </c>
      <c r="F75" s="241">
        <v>47.42</v>
      </c>
      <c r="G75" s="241">
        <v>93.79</v>
      </c>
      <c r="H75" s="236">
        <v>8.8400000000000006E-2</v>
      </c>
      <c r="I75" s="236"/>
      <c r="J75" s="236">
        <v>1</v>
      </c>
      <c r="K75" s="36">
        <v>1</v>
      </c>
      <c r="L75" s="236">
        <f t="shared" si="1"/>
        <v>1</v>
      </c>
      <c r="M75" s="242">
        <f t="shared" si="13"/>
        <v>8.8400000000000006E-2</v>
      </c>
    </row>
    <row r="76" spans="1:13" x14ac:dyDescent="0.25">
      <c r="A76" s="243" t="s">
        <v>188</v>
      </c>
      <c r="B76" s="38" t="s">
        <v>100</v>
      </c>
      <c r="C76" s="39" t="s">
        <v>187</v>
      </c>
      <c r="D76" s="38"/>
      <c r="E76" s="40"/>
      <c r="F76" s="41"/>
      <c r="G76" s="41">
        <v>12408.86</v>
      </c>
      <c r="H76" s="42">
        <v>11.6944</v>
      </c>
      <c r="I76" s="42"/>
      <c r="J76" s="42"/>
      <c r="K76" s="42"/>
      <c r="L76" s="42"/>
      <c r="M76" s="244">
        <f>SUM(M60:M75)</f>
        <v>11.694299999999998</v>
      </c>
    </row>
    <row r="77" spans="1:13" ht="15" customHeight="1" x14ac:dyDescent="0.25">
      <c r="A77" s="231" t="s">
        <v>189</v>
      </c>
      <c r="B77" s="232" t="s">
        <v>135</v>
      </c>
      <c r="C77" s="233" t="s">
        <v>190</v>
      </c>
      <c r="D77" s="234"/>
      <c r="E77" s="240"/>
      <c r="F77" s="241"/>
      <c r="G77" s="241"/>
      <c r="H77" s="236"/>
      <c r="I77" s="236"/>
      <c r="J77" s="236"/>
      <c r="K77" s="236"/>
      <c r="L77" s="236"/>
      <c r="M77" s="242"/>
    </row>
    <row r="78" spans="1:13" ht="33" customHeight="1" x14ac:dyDescent="0.25">
      <c r="A78" s="238" t="s">
        <v>134</v>
      </c>
      <c r="B78" s="234" t="s">
        <v>135</v>
      </c>
      <c r="C78" s="239" t="s">
        <v>136</v>
      </c>
      <c r="D78" s="234" t="s">
        <v>137</v>
      </c>
      <c r="E78" s="240">
        <v>20.285640000000001</v>
      </c>
      <c r="F78" s="241">
        <v>21.7</v>
      </c>
      <c r="G78" s="241">
        <v>440.2</v>
      </c>
      <c r="H78" s="236">
        <v>0.41489999999999999</v>
      </c>
      <c r="I78" s="236"/>
      <c r="J78" s="236">
        <v>1</v>
      </c>
      <c r="K78" s="36">
        <v>1</v>
      </c>
      <c r="L78" s="236">
        <f t="shared" si="1"/>
        <v>1</v>
      </c>
      <c r="M78" s="242">
        <f t="shared" si="13"/>
        <v>0.41489999999999999</v>
      </c>
    </row>
    <row r="79" spans="1:13" x14ac:dyDescent="0.25">
      <c r="A79" s="238" t="s">
        <v>138</v>
      </c>
      <c r="B79" s="234" t="s">
        <v>135</v>
      </c>
      <c r="C79" s="239" t="s">
        <v>139</v>
      </c>
      <c r="D79" s="234" t="s">
        <v>137</v>
      </c>
      <c r="E79" s="240">
        <v>7.5646800000000001</v>
      </c>
      <c r="F79" s="241">
        <v>0.48</v>
      </c>
      <c r="G79" s="241">
        <v>3.63</v>
      </c>
      <c r="H79" s="236">
        <v>3.3999999999999998E-3</v>
      </c>
      <c r="I79" s="236"/>
      <c r="J79" s="236">
        <v>1</v>
      </c>
      <c r="K79" s="36">
        <v>1</v>
      </c>
      <c r="L79" s="236">
        <f t="shared" si="1"/>
        <v>1</v>
      </c>
      <c r="M79" s="242">
        <f t="shared" si="13"/>
        <v>3.3999999999999998E-3</v>
      </c>
    </row>
    <row r="80" spans="1:13" x14ac:dyDescent="0.25">
      <c r="A80" s="238" t="s">
        <v>140</v>
      </c>
      <c r="B80" s="234" t="s">
        <v>135</v>
      </c>
      <c r="C80" s="239" t="s">
        <v>141</v>
      </c>
      <c r="D80" s="234" t="s">
        <v>137</v>
      </c>
      <c r="E80" s="240">
        <v>75.125</v>
      </c>
      <c r="F80" s="241">
        <v>21.36</v>
      </c>
      <c r="G80" s="241">
        <v>1604.67</v>
      </c>
      <c r="H80" s="236">
        <v>1.5123</v>
      </c>
      <c r="I80" s="236"/>
      <c r="J80" s="236">
        <v>1</v>
      </c>
      <c r="K80" s="36">
        <v>1</v>
      </c>
      <c r="L80" s="236">
        <f t="shared" ref="L80:L97" si="15">+K80*J80</f>
        <v>1</v>
      </c>
      <c r="M80" s="242">
        <f t="shared" ref="M80:M90" si="16">+L80*H80</f>
        <v>1.5123</v>
      </c>
    </row>
    <row r="81" spans="1:13" ht="29.25" customHeight="1" x14ac:dyDescent="0.25">
      <c r="A81" s="238" t="s">
        <v>142</v>
      </c>
      <c r="B81" s="234" t="s">
        <v>135</v>
      </c>
      <c r="C81" s="239" t="s">
        <v>143</v>
      </c>
      <c r="D81" s="234" t="s">
        <v>137</v>
      </c>
      <c r="E81" s="240">
        <v>38.438020000000002</v>
      </c>
      <c r="F81" s="241">
        <v>10.33</v>
      </c>
      <c r="G81" s="241">
        <v>397.06</v>
      </c>
      <c r="H81" s="236">
        <v>0.37419999999999998</v>
      </c>
      <c r="I81" s="236"/>
      <c r="J81" s="236">
        <v>1</v>
      </c>
      <c r="K81" s="36">
        <v>1</v>
      </c>
      <c r="L81" s="236">
        <f t="shared" si="15"/>
        <v>1</v>
      </c>
      <c r="M81" s="242">
        <f t="shared" si="16"/>
        <v>0.37419999999999998</v>
      </c>
    </row>
    <row r="82" spans="1:13" x14ac:dyDescent="0.25">
      <c r="A82" s="238" t="s">
        <v>144</v>
      </c>
      <c r="B82" s="234" t="s">
        <v>135</v>
      </c>
      <c r="C82" s="239" t="s">
        <v>145</v>
      </c>
      <c r="D82" s="234" t="s">
        <v>137</v>
      </c>
      <c r="E82" s="240">
        <v>30.5</v>
      </c>
      <c r="F82" s="241">
        <v>9.42</v>
      </c>
      <c r="G82" s="241">
        <v>287.31</v>
      </c>
      <c r="H82" s="236">
        <v>0.27079999999999999</v>
      </c>
      <c r="I82" s="236"/>
      <c r="J82" s="236">
        <v>1</v>
      </c>
      <c r="K82" s="36">
        <v>1</v>
      </c>
      <c r="L82" s="236">
        <f t="shared" si="15"/>
        <v>1</v>
      </c>
      <c r="M82" s="242">
        <f t="shared" si="16"/>
        <v>0.27079999999999999</v>
      </c>
    </row>
    <row r="83" spans="1:13" ht="27" customHeight="1" x14ac:dyDescent="0.25">
      <c r="A83" s="238" t="s">
        <v>146</v>
      </c>
      <c r="B83" s="234" t="s">
        <v>135</v>
      </c>
      <c r="C83" s="239" t="s">
        <v>147</v>
      </c>
      <c r="D83" s="234" t="s">
        <v>137</v>
      </c>
      <c r="E83" s="240">
        <v>85.374639999999999</v>
      </c>
      <c r="F83" s="241">
        <v>13.43</v>
      </c>
      <c r="G83" s="241">
        <v>1146.58</v>
      </c>
      <c r="H83" s="236">
        <v>1.0806</v>
      </c>
      <c r="I83" s="236"/>
      <c r="J83" s="236">
        <v>1</v>
      </c>
      <c r="K83" s="36">
        <v>1</v>
      </c>
      <c r="L83" s="236">
        <f t="shared" si="15"/>
        <v>1</v>
      </c>
      <c r="M83" s="242">
        <f t="shared" si="16"/>
        <v>1.0806</v>
      </c>
    </row>
    <row r="84" spans="1:13" x14ac:dyDescent="0.25">
      <c r="A84" s="238" t="s">
        <v>148</v>
      </c>
      <c r="B84" s="234" t="s">
        <v>135</v>
      </c>
      <c r="C84" s="239" t="s">
        <v>149</v>
      </c>
      <c r="D84" s="234" t="s">
        <v>137</v>
      </c>
      <c r="E84" s="240">
        <v>7.5646800000000001</v>
      </c>
      <c r="F84" s="241">
        <v>0.48</v>
      </c>
      <c r="G84" s="241">
        <v>3.63</v>
      </c>
      <c r="H84" s="236">
        <v>3.3999999999999998E-3</v>
      </c>
      <c r="I84" s="236"/>
      <c r="J84" s="236">
        <v>1</v>
      </c>
      <c r="K84" s="36">
        <v>1</v>
      </c>
      <c r="L84" s="236">
        <f t="shared" ref="L84:L85" si="17">+K84*J84</f>
        <v>1</v>
      </c>
      <c r="M84" s="242">
        <f t="shared" ref="M84:M85" si="18">+L84*H84</f>
        <v>3.3999999999999998E-3</v>
      </c>
    </row>
    <row r="85" spans="1:13" ht="26.25" customHeight="1" x14ac:dyDescent="0.25">
      <c r="A85" s="238" t="s">
        <v>150</v>
      </c>
      <c r="B85" s="234" t="s">
        <v>135</v>
      </c>
      <c r="C85" s="239" t="s">
        <v>151</v>
      </c>
      <c r="D85" s="234" t="s">
        <v>137</v>
      </c>
      <c r="E85" s="240">
        <v>16.866599999999998</v>
      </c>
      <c r="F85" s="241">
        <v>0.56000000000000005</v>
      </c>
      <c r="G85" s="241">
        <v>9.4499999999999993</v>
      </c>
      <c r="H85" s="236">
        <v>8.8999999999999999E-3</v>
      </c>
      <c r="I85" s="236"/>
      <c r="J85" s="236">
        <v>1</v>
      </c>
      <c r="K85" s="36">
        <v>1</v>
      </c>
      <c r="L85" s="236">
        <f t="shared" si="17"/>
        <v>1</v>
      </c>
      <c r="M85" s="242">
        <f t="shared" si="18"/>
        <v>8.8999999999999999E-3</v>
      </c>
    </row>
    <row r="86" spans="1:13" x14ac:dyDescent="0.25">
      <c r="A86" s="238" t="s">
        <v>152</v>
      </c>
      <c r="B86" s="234" t="s">
        <v>135</v>
      </c>
      <c r="C86" s="239" t="s">
        <v>153</v>
      </c>
      <c r="D86" s="234" t="s">
        <v>137</v>
      </c>
      <c r="E86" s="240">
        <v>31.838190000000001</v>
      </c>
      <c r="F86" s="241">
        <v>8.7200000000000006</v>
      </c>
      <c r="G86" s="241">
        <v>277.63</v>
      </c>
      <c r="H86" s="236">
        <v>0.2616</v>
      </c>
      <c r="I86" s="236"/>
      <c r="J86" s="236">
        <v>1</v>
      </c>
      <c r="K86" s="36">
        <v>1</v>
      </c>
      <c r="L86" s="236">
        <f t="shared" si="15"/>
        <v>1</v>
      </c>
      <c r="M86" s="242">
        <f t="shared" si="16"/>
        <v>0.2616</v>
      </c>
    </row>
    <row r="87" spans="1:13" x14ac:dyDescent="0.25">
      <c r="A87" s="238" t="s">
        <v>154</v>
      </c>
      <c r="B87" s="234" t="s">
        <v>135</v>
      </c>
      <c r="C87" s="239" t="s">
        <v>155</v>
      </c>
      <c r="D87" s="234" t="s">
        <v>137</v>
      </c>
      <c r="E87" s="240">
        <v>30.5</v>
      </c>
      <c r="F87" s="241">
        <v>13.96</v>
      </c>
      <c r="G87" s="241">
        <v>425.78</v>
      </c>
      <c r="H87" s="236">
        <v>0.40129999999999999</v>
      </c>
      <c r="I87" s="236"/>
      <c r="J87" s="236">
        <v>1</v>
      </c>
      <c r="K87" s="36">
        <v>1</v>
      </c>
      <c r="L87" s="236">
        <f t="shared" si="15"/>
        <v>1</v>
      </c>
      <c r="M87" s="242">
        <f t="shared" si="16"/>
        <v>0.40129999999999999</v>
      </c>
    </row>
    <row r="88" spans="1:13" x14ac:dyDescent="0.25">
      <c r="A88" s="238" t="s">
        <v>156</v>
      </c>
      <c r="B88" s="234" t="s">
        <v>135</v>
      </c>
      <c r="C88" s="239" t="s">
        <v>157</v>
      </c>
      <c r="D88" s="234" t="s">
        <v>137</v>
      </c>
      <c r="E88" s="240">
        <v>125.23864</v>
      </c>
      <c r="F88" s="241">
        <v>2.48</v>
      </c>
      <c r="G88" s="241">
        <v>310.58999999999997</v>
      </c>
      <c r="H88" s="236">
        <v>0.29270000000000002</v>
      </c>
      <c r="I88" s="236"/>
      <c r="J88" s="236">
        <v>1</v>
      </c>
      <c r="K88" s="36">
        <v>1</v>
      </c>
      <c r="L88" s="236">
        <f t="shared" si="15"/>
        <v>1</v>
      </c>
      <c r="M88" s="242">
        <f t="shared" si="16"/>
        <v>0.29270000000000002</v>
      </c>
    </row>
    <row r="89" spans="1:13" ht="27" customHeight="1" x14ac:dyDescent="0.25">
      <c r="A89" s="238" t="s">
        <v>158</v>
      </c>
      <c r="B89" s="234" t="s">
        <v>135</v>
      </c>
      <c r="C89" s="239" t="s">
        <v>159</v>
      </c>
      <c r="D89" s="234" t="s">
        <v>137</v>
      </c>
      <c r="E89" s="240">
        <v>79.2</v>
      </c>
      <c r="F89" s="241">
        <v>0.47</v>
      </c>
      <c r="G89" s="241">
        <v>37.22</v>
      </c>
      <c r="H89" s="236">
        <v>3.5099999999999999E-2</v>
      </c>
      <c r="I89" s="236"/>
      <c r="J89" s="236">
        <v>1</v>
      </c>
      <c r="K89" s="36">
        <v>1</v>
      </c>
      <c r="L89" s="236">
        <f t="shared" si="15"/>
        <v>1</v>
      </c>
      <c r="M89" s="242">
        <f t="shared" si="16"/>
        <v>3.5099999999999999E-2</v>
      </c>
    </row>
    <row r="90" spans="1:13" x14ac:dyDescent="0.25">
      <c r="A90" s="238" t="s">
        <v>72</v>
      </c>
      <c r="B90" s="234" t="s">
        <v>135</v>
      </c>
      <c r="C90" s="239" t="s">
        <v>73</v>
      </c>
      <c r="D90" s="234" t="s">
        <v>74</v>
      </c>
      <c r="E90" s="240">
        <v>1.014E-2</v>
      </c>
      <c r="F90" s="241">
        <v>311.39</v>
      </c>
      <c r="G90" s="241">
        <v>3.16</v>
      </c>
      <c r="H90" s="236">
        <v>3.0000000000000001E-3</v>
      </c>
      <c r="I90" s="236"/>
      <c r="J90" s="236">
        <v>1</v>
      </c>
      <c r="K90" s="36">
        <v>1</v>
      </c>
      <c r="L90" s="236">
        <f t="shared" si="15"/>
        <v>1</v>
      </c>
      <c r="M90" s="242">
        <f t="shared" si="16"/>
        <v>3.0000000000000001E-3</v>
      </c>
    </row>
    <row r="91" spans="1:13" x14ac:dyDescent="0.25">
      <c r="A91" s="238" t="s">
        <v>75</v>
      </c>
      <c r="B91" s="234" t="s">
        <v>135</v>
      </c>
      <c r="C91" s="239" t="s">
        <v>76</v>
      </c>
      <c r="D91" s="234" t="s">
        <v>74</v>
      </c>
      <c r="E91" s="240">
        <v>1.9220000000000001E-2</v>
      </c>
      <c r="F91" s="241">
        <v>295.82</v>
      </c>
      <c r="G91" s="241">
        <v>5.69</v>
      </c>
      <c r="H91" s="245">
        <v>5.4000000000000003E-3</v>
      </c>
      <c r="I91" s="245"/>
      <c r="J91" s="236">
        <v>1</v>
      </c>
      <c r="K91" s="36">
        <v>1</v>
      </c>
      <c r="L91" s="236">
        <f t="shared" si="15"/>
        <v>1</v>
      </c>
      <c r="M91" s="242">
        <f t="shared" ref="M91:M97" si="19">+L91*H91</f>
        <v>5.4000000000000003E-3</v>
      </c>
    </row>
    <row r="92" spans="1:13" x14ac:dyDescent="0.25">
      <c r="A92" s="238" t="s">
        <v>77</v>
      </c>
      <c r="B92" s="234" t="s">
        <v>135</v>
      </c>
      <c r="C92" s="239" t="s">
        <v>78</v>
      </c>
      <c r="D92" s="234" t="s">
        <v>74</v>
      </c>
      <c r="E92" s="240">
        <v>1.525E-2</v>
      </c>
      <c r="F92" s="241">
        <v>311.39</v>
      </c>
      <c r="G92" s="241">
        <v>4.75</v>
      </c>
      <c r="H92" s="236">
        <v>4.4999999999999997E-3</v>
      </c>
      <c r="I92" s="236"/>
      <c r="J92" s="236">
        <v>1</v>
      </c>
      <c r="K92" s="36">
        <v>1</v>
      </c>
      <c r="L92" s="236">
        <f t="shared" si="15"/>
        <v>1</v>
      </c>
      <c r="M92" s="242">
        <f t="shared" si="19"/>
        <v>4.4999999999999997E-3</v>
      </c>
    </row>
    <row r="93" spans="1:13" x14ac:dyDescent="0.25">
      <c r="A93" s="238" t="s">
        <v>79</v>
      </c>
      <c r="B93" s="234" t="s">
        <v>135</v>
      </c>
      <c r="C93" s="239" t="s">
        <v>80</v>
      </c>
      <c r="D93" s="234" t="s">
        <v>74</v>
      </c>
      <c r="E93" s="240">
        <v>2.647E-2</v>
      </c>
      <c r="F93" s="241">
        <v>1182.31</v>
      </c>
      <c r="G93" s="241">
        <v>31.3</v>
      </c>
      <c r="H93" s="236">
        <v>2.9499999999999998E-2</v>
      </c>
      <c r="I93" s="236"/>
      <c r="J93" s="236">
        <v>1</v>
      </c>
      <c r="K93" s="36">
        <v>1</v>
      </c>
      <c r="L93" s="236">
        <f t="shared" si="15"/>
        <v>1</v>
      </c>
      <c r="M93" s="242">
        <f t="shared" si="19"/>
        <v>2.9499999999999998E-2</v>
      </c>
    </row>
    <row r="94" spans="1:13" x14ac:dyDescent="0.25">
      <c r="A94" s="238" t="s">
        <v>81</v>
      </c>
      <c r="B94" s="234" t="s">
        <v>135</v>
      </c>
      <c r="C94" s="239" t="s">
        <v>82</v>
      </c>
      <c r="D94" s="234" t="s">
        <v>74</v>
      </c>
      <c r="E94" s="240">
        <v>1.592E-2</v>
      </c>
      <c r="F94" s="241">
        <v>311.39</v>
      </c>
      <c r="G94" s="241">
        <v>4.96</v>
      </c>
      <c r="H94" s="236">
        <v>4.7000000000000002E-3</v>
      </c>
      <c r="I94" s="236"/>
      <c r="J94" s="236">
        <v>1</v>
      </c>
      <c r="K94" s="36">
        <v>1</v>
      </c>
      <c r="L94" s="236">
        <f t="shared" si="15"/>
        <v>1</v>
      </c>
      <c r="M94" s="242">
        <f t="shared" si="19"/>
        <v>4.7000000000000002E-3</v>
      </c>
    </row>
    <row r="95" spans="1:13" x14ac:dyDescent="0.25">
      <c r="A95" s="238" t="s">
        <v>83</v>
      </c>
      <c r="B95" s="234" t="s">
        <v>135</v>
      </c>
      <c r="C95" s="239" t="s">
        <v>84</v>
      </c>
      <c r="D95" s="234" t="s">
        <v>74</v>
      </c>
      <c r="E95" s="240">
        <v>6.2619999999999995E-2</v>
      </c>
      <c r="F95" s="241">
        <v>140.13</v>
      </c>
      <c r="G95" s="241">
        <v>8.77</v>
      </c>
      <c r="H95" s="236">
        <v>8.3000000000000001E-3</v>
      </c>
      <c r="I95" s="236"/>
      <c r="J95" s="236">
        <v>1</v>
      </c>
      <c r="K95" s="36">
        <v>1</v>
      </c>
      <c r="L95" s="236">
        <f t="shared" si="15"/>
        <v>1</v>
      </c>
      <c r="M95" s="242">
        <f t="shared" si="19"/>
        <v>8.3000000000000001E-3</v>
      </c>
    </row>
    <row r="96" spans="1:13" ht="35.25" customHeight="1" x14ac:dyDescent="0.25">
      <c r="A96" s="238" t="s">
        <v>85</v>
      </c>
      <c r="B96" s="234" t="s">
        <v>135</v>
      </c>
      <c r="C96" s="239" t="s">
        <v>86</v>
      </c>
      <c r="D96" s="234" t="s">
        <v>87</v>
      </c>
      <c r="E96" s="240">
        <v>7.6880000000000004E-2</v>
      </c>
      <c r="F96" s="241">
        <v>31.14</v>
      </c>
      <c r="G96" s="241">
        <v>2.39</v>
      </c>
      <c r="H96" s="236">
        <v>2.3E-3</v>
      </c>
      <c r="I96" s="236"/>
      <c r="J96" s="236">
        <v>1</v>
      </c>
      <c r="K96" s="36">
        <v>1</v>
      </c>
      <c r="L96" s="236">
        <f t="shared" si="15"/>
        <v>1</v>
      </c>
      <c r="M96" s="242">
        <f t="shared" si="19"/>
        <v>2.3E-3</v>
      </c>
    </row>
    <row r="97" spans="1:13" ht="29.25" customHeight="1" x14ac:dyDescent="0.25">
      <c r="A97" s="238" t="s">
        <v>88</v>
      </c>
      <c r="B97" s="234" t="s">
        <v>135</v>
      </c>
      <c r="C97" s="239" t="s">
        <v>89</v>
      </c>
      <c r="D97" s="234" t="s">
        <v>90</v>
      </c>
      <c r="E97" s="240">
        <v>0.15024999999999999</v>
      </c>
      <c r="F97" s="241">
        <v>7626.4</v>
      </c>
      <c r="G97" s="241">
        <v>1145.8699999999999</v>
      </c>
      <c r="H97" s="236">
        <v>1.0799000000000001</v>
      </c>
      <c r="I97" s="236"/>
      <c r="J97" s="236">
        <v>1</v>
      </c>
      <c r="K97" s="36">
        <v>1</v>
      </c>
      <c r="L97" s="236">
        <f t="shared" si="15"/>
        <v>1</v>
      </c>
      <c r="M97" s="242">
        <f t="shared" si="19"/>
        <v>1.0799000000000001</v>
      </c>
    </row>
    <row r="98" spans="1:13" ht="15.75" thickBot="1" x14ac:dyDescent="0.3">
      <c r="A98" s="243" t="s">
        <v>191</v>
      </c>
      <c r="B98" s="38" t="s">
        <v>135</v>
      </c>
      <c r="C98" s="43" t="s">
        <v>190</v>
      </c>
      <c r="D98" s="38"/>
      <c r="E98" s="40"/>
      <c r="F98" s="41"/>
      <c r="G98" s="41">
        <v>6150.64</v>
      </c>
      <c r="H98" s="42">
        <v>5.7965</v>
      </c>
      <c r="I98" s="42"/>
      <c r="J98" s="42"/>
      <c r="K98" s="42"/>
      <c r="L98" s="42"/>
      <c r="M98" s="244">
        <f>SUM(M78:M97)</f>
        <v>5.7968000000000002</v>
      </c>
    </row>
    <row r="99" spans="1:13" ht="15.75" thickBot="1" x14ac:dyDescent="0.3">
      <c r="A99" s="246" t="s">
        <v>160</v>
      </c>
      <c r="B99" s="247" t="s">
        <v>135</v>
      </c>
      <c r="C99" s="248"/>
      <c r="D99" s="247"/>
      <c r="E99" s="249"/>
      <c r="F99" s="250"/>
      <c r="G99" s="250">
        <v>106109.35</v>
      </c>
      <c r="H99" s="254">
        <v>100</v>
      </c>
      <c r="I99" s="251"/>
      <c r="J99" s="362" t="s">
        <v>193</v>
      </c>
      <c r="K99" s="363"/>
      <c r="L99" s="364"/>
      <c r="M99" s="252">
        <f>ROUND(+M98+M76+M58+M47+M41+M37+M32+M21,2)</f>
        <v>100</v>
      </c>
    </row>
    <row r="100" spans="1:13" ht="15.75" thickTop="1" x14ac:dyDescent="0.25">
      <c r="A100" s="4"/>
      <c r="B100" s="6"/>
      <c r="C100" s="4"/>
      <c r="D100" s="6"/>
      <c r="E100" s="4"/>
      <c r="F100" s="4"/>
      <c r="G100" s="4"/>
      <c r="H100" s="8"/>
      <c r="I100" s="8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8"/>
      <c r="I101" s="8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8"/>
      <c r="I102" s="8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  <row r="181" spans="1:13" x14ac:dyDescent="0.25">
      <c r="A181" s="4"/>
      <c r="B181" s="6"/>
      <c r="C181" s="4"/>
      <c r="D181" s="6"/>
      <c r="E181" s="4"/>
      <c r="F181" s="4"/>
      <c r="G181" s="4"/>
      <c r="H181" s="4"/>
      <c r="I181" s="4"/>
      <c r="J181" s="4"/>
      <c r="K181" s="4"/>
      <c r="L181" s="4"/>
      <c r="M181" s="4"/>
    </row>
    <row r="182" spans="1:13" x14ac:dyDescent="0.25">
      <c r="A182" s="4"/>
      <c r="B182" s="6"/>
      <c r="C182" s="4"/>
      <c r="D182" s="6"/>
      <c r="E182" s="4"/>
      <c r="F182" s="4"/>
      <c r="G182" s="4"/>
      <c r="H182" s="4"/>
      <c r="I182" s="4"/>
      <c r="J182" s="4"/>
      <c r="K182" s="4"/>
      <c r="L182" s="4"/>
      <c r="M182" s="4"/>
    </row>
    <row r="183" spans="1:13" x14ac:dyDescent="0.25">
      <c r="A183" s="4"/>
      <c r="B183" s="6"/>
      <c r="C183" s="4"/>
      <c r="D183" s="6"/>
      <c r="E183" s="4"/>
      <c r="F183" s="4"/>
      <c r="G183" s="4"/>
      <c r="H183" s="4"/>
      <c r="I183" s="4"/>
      <c r="J183" s="4"/>
      <c r="K183" s="4"/>
      <c r="L183" s="4"/>
      <c r="M183" s="4"/>
    </row>
    <row r="184" spans="1:13" x14ac:dyDescent="0.25">
      <c r="A184" s="4"/>
      <c r="B184" s="6"/>
      <c r="C184" s="4"/>
      <c r="D184" s="6"/>
      <c r="E184" s="4"/>
      <c r="F184" s="4"/>
      <c r="G184" s="4"/>
      <c r="H184" s="4"/>
      <c r="I184" s="4"/>
      <c r="J184" s="4"/>
      <c r="K184" s="4"/>
      <c r="L184" s="4"/>
      <c r="M184" s="4"/>
    </row>
    <row r="185" spans="1:13" x14ac:dyDescent="0.25">
      <c r="A185" s="4"/>
      <c r="B185" s="6"/>
      <c r="C185" s="4"/>
      <c r="D185" s="6"/>
      <c r="E185" s="4"/>
      <c r="F185" s="4"/>
      <c r="G185" s="4"/>
      <c r="H185" s="4"/>
      <c r="I185" s="4"/>
      <c r="J185" s="4"/>
      <c r="K185" s="4"/>
      <c r="L185" s="4"/>
      <c r="M185" s="4"/>
    </row>
    <row r="186" spans="1:13" x14ac:dyDescent="0.25">
      <c r="A186" s="4"/>
      <c r="B186" s="6"/>
      <c r="C186" s="4"/>
      <c r="D186" s="6"/>
      <c r="E186" s="4"/>
      <c r="F186" s="4"/>
      <c r="G186" s="4"/>
      <c r="H186" s="4"/>
      <c r="I186" s="4"/>
      <c r="J186" s="4"/>
      <c r="K186" s="4"/>
      <c r="L186" s="4"/>
      <c r="M186" s="4"/>
    </row>
    <row r="187" spans="1:13" x14ac:dyDescent="0.25">
      <c r="A187" s="4"/>
      <c r="B187" s="6"/>
      <c r="C187" s="4"/>
      <c r="D187" s="6"/>
      <c r="E187" s="4"/>
      <c r="F187" s="4"/>
      <c r="G187" s="4"/>
      <c r="H187" s="4"/>
      <c r="I187" s="4"/>
      <c r="J187" s="4"/>
      <c r="K187" s="4"/>
      <c r="L187" s="4"/>
      <c r="M187" s="4"/>
    </row>
    <row r="188" spans="1:13" x14ac:dyDescent="0.25">
      <c r="A188" s="4"/>
      <c r="B188" s="6"/>
      <c r="C188" s="4"/>
      <c r="D188" s="6"/>
      <c r="E188" s="4"/>
      <c r="F188" s="4"/>
      <c r="G188" s="4"/>
      <c r="H188" s="4"/>
      <c r="I188" s="4"/>
      <c r="J188" s="4"/>
      <c r="K188" s="4"/>
      <c r="L188" s="4"/>
      <c r="M188" s="4"/>
    </row>
    <row r="189" spans="1:13" x14ac:dyDescent="0.25">
      <c r="A189" s="4"/>
      <c r="B189" s="6"/>
      <c r="C189" s="4"/>
      <c r="D189" s="6"/>
      <c r="E189" s="4"/>
      <c r="F189" s="4"/>
      <c r="G189" s="4"/>
      <c r="H189" s="4"/>
      <c r="I189" s="4"/>
      <c r="J189" s="4"/>
      <c r="K189" s="4"/>
      <c r="L189" s="4"/>
      <c r="M189" s="4"/>
    </row>
    <row r="190" spans="1:13" x14ac:dyDescent="0.25">
      <c r="A190" s="4"/>
      <c r="B190" s="6"/>
      <c r="C190" s="4"/>
      <c r="D190" s="6"/>
      <c r="E190" s="4"/>
      <c r="F190" s="4"/>
      <c r="G190" s="4"/>
      <c r="H190" s="4"/>
      <c r="I190" s="4"/>
      <c r="J190" s="4"/>
      <c r="K190" s="4"/>
      <c r="L190" s="4"/>
      <c r="M190" s="4"/>
    </row>
    <row r="191" spans="1:13" x14ac:dyDescent="0.25">
      <c r="A191" s="4"/>
      <c r="B191" s="6"/>
      <c r="C191" s="4"/>
      <c r="D191" s="6"/>
      <c r="E191" s="4"/>
      <c r="F191" s="4"/>
      <c r="G191" s="4"/>
      <c r="H191" s="4"/>
      <c r="I191" s="4"/>
      <c r="J191" s="4"/>
      <c r="K191" s="4"/>
      <c r="L191" s="4"/>
      <c r="M191" s="4"/>
    </row>
    <row r="192" spans="1:13" x14ac:dyDescent="0.25">
      <c r="A192" s="4"/>
      <c r="B192" s="6"/>
      <c r="C192" s="4"/>
      <c r="D192" s="6"/>
      <c r="E192" s="4"/>
      <c r="F192" s="4"/>
      <c r="G192" s="4"/>
      <c r="H192" s="4"/>
      <c r="I192" s="4"/>
      <c r="J192" s="4"/>
      <c r="K192" s="4"/>
      <c r="L192" s="4"/>
      <c r="M192" s="4"/>
    </row>
    <row r="193" spans="1:13" x14ac:dyDescent="0.25">
      <c r="A193" s="4"/>
      <c r="B193" s="6"/>
      <c r="C193" s="4"/>
      <c r="D193" s="6"/>
      <c r="E193" s="4"/>
      <c r="F193" s="4"/>
      <c r="G193" s="4"/>
      <c r="H193" s="4"/>
      <c r="I193" s="4"/>
      <c r="J193" s="4"/>
      <c r="K193" s="4"/>
      <c r="L193" s="4"/>
      <c r="M193" s="4"/>
    </row>
  </sheetData>
  <mergeCells count="2">
    <mergeCell ref="J99:L99"/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9"/>
  <sheetViews>
    <sheetView workbookViewId="0">
      <selection activeCell="E3" sqref="E3"/>
    </sheetView>
  </sheetViews>
  <sheetFormatPr baseColWidth="10" defaultRowHeight="12.75" x14ac:dyDescent="0.2"/>
  <cols>
    <col min="1" max="1" width="14.28515625" style="266" customWidth="1"/>
    <col min="2" max="2" width="38.140625" style="266" customWidth="1"/>
    <col min="3" max="3" width="7.5703125" style="266" customWidth="1"/>
    <col min="4" max="6" width="13.28515625" style="266" customWidth="1"/>
    <col min="7" max="256" width="9.140625" style="266" customWidth="1"/>
    <col min="257" max="16384" width="11.42578125" style="266"/>
  </cols>
  <sheetData>
    <row r="1" spans="1:6" ht="6" customHeight="1" x14ac:dyDescent="0.2">
      <c r="A1" s="352"/>
      <c r="B1" s="261"/>
      <c r="C1" s="262"/>
      <c r="D1" s="263"/>
      <c r="E1" s="264"/>
      <c r="F1" s="265"/>
    </row>
    <row r="2" spans="1:6" ht="14.1" customHeight="1" x14ac:dyDescent="0.2">
      <c r="A2" s="368" t="s">
        <v>223</v>
      </c>
      <c r="B2" s="369"/>
      <c r="C2" s="370"/>
      <c r="D2" s="347" t="s">
        <v>224</v>
      </c>
      <c r="E2" s="351" t="s">
        <v>225</v>
      </c>
      <c r="F2" s="267"/>
    </row>
    <row r="3" spans="1:6" ht="12.75" customHeight="1" x14ac:dyDescent="0.2">
      <c r="A3" s="368"/>
      <c r="B3" s="369"/>
      <c r="C3" s="370"/>
      <c r="D3" s="347" t="s">
        <v>702</v>
      </c>
      <c r="E3" s="346" t="s">
        <v>702</v>
      </c>
      <c r="F3" s="267"/>
    </row>
    <row r="4" spans="1:6" ht="12.75" customHeight="1" x14ac:dyDescent="0.2">
      <c r="A4" s="268" t="s">
        <v>226</v>
      </c>
      <c r="B4" s="269"/>
      <c r="C4" s="269"/>
      <c r="D4" s="347" t="s">
        <v>227</v>
      </c>
      <c r="E4" s="350" t="s">
        <v>228</v>
      </c>
      <c r="F4" s="267"/>
    </row>
    <row r="5" spans="1:6" ht="12.75" customHeight="1" x14ac:dyDescent="0.2">
      <c r="A5" s="349" t="s">
        <v>229</v>
      </c>
      <c r="B5" s="348"/>
      <c r="C5" s="269"/>
      <c r="D5" s="347" t="s">
        <v>230</v>
      </c>
      <c r="E5" s="346">
        <v>1</v>
      </c>
      <c r="F5" s="267"/>
    </row>
    <row r="6" spans="1:6" ht="12.75" customHeight="1" x14ac:dyDescent="0.2">
      <c r="A6" s="345" t="s">
        <v>229</v>
      </c>
      <c r="B6" s="344"/>
      <c r="C6" s="270"/>
      <c r="D6" s="343"/>
      <c r="E6" s="342"/>
      <c r="F6" s="267"/>
    </row>
    <row r="7" spans="1:6" ht="6" customHeight="1" x14ac:dyDescent="0.2">
      <c r="A7" s="341"/>
      <c r="B7" s="271"/>
      <c r="C7" s="272"/>
      <c r="D7" s="340"/>
      <c r="E7" s="273"/>
      <c r="F7" s="274"/>
    </row>
    <row r="8" spans="1:6" ht="6" customHeight="1" x14ac:dyDescent="0.2">
      <c r="A8" s="339"/>
      <c r="B8" s="338"/>
      <c r="C8" s="337"/>
      <c r="D8" s="275"/>
      <c r="E8" s="276"/>
      <c r="F8" s="277"/>
    </row>
    <row r="9" spans="1:6" ht="12.75" customHeight="1" x14ac:dyDescent="0.2">
      <c r="A9" s="336" t="s">
        <v>231</v>
      </c>
      <c r="D9" s="278"/>
      <c r="E9" s="278"/>
      <c r="F9" s="278"/>
    </row>
    <row r="10" spans="1:6" ht="17.25" customHeight="1" x14ac:dyDescent="0.2">
      <c r="A10" s="279" t="s">
        <v>232</v>
      </c>
      <c r="B10" s="335"/>
      <c r="C10" s="280"/>
      <c r="D10" s="278"/>
      <c r="E10" s="278"/>
      <c r="F10" s="278"/>
    </row>
    <row r="11" spans="1:6" ht="12.75" customHeight="1" x14ac:dyDescent="0.2">
      <c r="A11" s="279" t="s">
        <v>233</v>
      </c>
      <c r="B11" s="335"/>
      <c r="C11" s="280"/>
      <c r="D11" s="278"/>
      <c r="E11" s="278"/>
      <c r="F11" s="278"/>
    </row>
    <row r="12" spans="1:6" ht="12.75" customHeight="1" x14ac:dyDescent="0.2">
      <c r="A12" s="279" t="s">
        <v>229</v>
      </c>
      <c r="B12" s="335"/>
      <c r="C12" s="280"/>
      <c r="D12" s="278"/>
      <c r="E12" s="278"/>
      <c r="F12" s="278"/>
    </row>
    <row r="13" spans="1:6" ht="12.75" customHeight="1" x14ac:dyDescent="0.2">
      <c r="A13" s="334" t="s">
        <v>234</v>
      </c>
      <c r="B13" s="281"/>
      <c r="C13" s="281"/>
      <c r="D13" s="281"/>
      <c r="E13" s="281"/>
      <c r="F13" s="281"/>
    </row>
    <row r="14" spans="1:6" ht="6" customHeight="1" x14ac:dyDescent="0.2">
      <c r="E14" s="282"/>
    </row>
    <row r="15" spans="1:6" ht="12.75" customHeight="1" x14ac:dyDescent="0.2">
      <c r="A15" s="333" t="s">
        <v>195</v>
      </c>
      <c r="B15" s="332" t="s">
        <v>235</v>
      </c>
      <c r="C15" s="278"/>
      <c r="D15" s="278"/>
      <c r="E15" s="280"/>
      <c r="F15" s="331" t="s">
        <v>197</v>
      </c>
    </row>
    <row r="16" spans="1:6" ht="6" customHeight="1" x14ac:dyDescent="0.2">
      <c r="E16" s="282"/>
    </row>
    <row r="17" spans="1:6" ht="6" customHeight="1" x14ac:dyDescent="0.2">
      <c r="E17" s="282"/>
    </row>
    <row r="18" spans="1:6" ht="12.75" customHeight="1" x14ac:dyDescent="0.2">
      <c r="A18" s="330" t="s">
        <v>236</v>
      </c>
      <c r="B18" s="330" t="s">
        <v>163</v>
      </c>
      <c r="C18" s="329" t="s">
        <v>237</v>
      </c>
      <c r="D18" s="328" t="s">
        <v>165</v>
      </c>
      <c r="E18" s="327" t="s">
        <v>238</v>
      </c>
      <c r="F18" s="326" t="s">
        <v>239</v>
      </c>
    </row>
    <row r="19" spans="1:6" ht="6" customHeight="1" x14ac:dyDescent="0.2">
      <c r="A19" s="283"/>
      <c r="B19" s="283"/>
      <c r="C19" s="283"/>
      <c r="D19" s="283"/>
      <c r="E19" s="283"/>
      <c r="F19" s="283"/>
    </row>
    <row r="20" spans="1:6" ht="12.75" customHeight="1" x14ac:dyDescent="0.2">
      <c r="A20" s="277"/>
      <c r="B20" s="320" t="s">
        <v>240</v>
      </c>
      <c r="C20" s="319"/>
      <c r="D20" s="319"/>
      <c r="E20" s="319"/>
      <c r="F20" s="319"/>
    </row>
    <row r="21" spans="1:6" ht="8.25" customHeight="1" x14ac:dyDescent="0.2">
      <c r="A21" s="284"/>
      <c r="B21" s="284"/>
      <c r="C21" s="284"/>
      <c r="D21" s="284"/>
      <c r="E21" s="284"/>
      <c r="F21" s="284"/>
    </row>
    <row r="22" spans="1:6" ht="12.75" customHeight="1" x14ac:dyDescent="0.2">
      <c r="A22" s="325" t="s">
        <v>241</v>
      </c>
      <c r="B22" s="321" t="s">
        <v>242</v>
      </c>
      <c r="C22" s="324" t="s">
        <v>243</v>
      </c>
      <c r="D22" s="323">
        <v>0.66</v>
      </c>
      <c r="E22" s="322">
        <v>4898.6499999999996</v>
      </c>
      <c r="F22" s="322">
        <v>3233.11</v>
      </c>
    </row>
    <row r="23" spans="1:6" ht="409.6" hidden="1" customHeight="1" x14ac:dyDescent="0.2"/>
    <row r="24" spans="1:6" ht="11.25" customHeight="1" x14ac:dyDescent="0.2">
      <c r="B24" s="320" t="s">
        <v>244</v>
      </c>
      <c r="C24" s="319"/>
      <c r="D24" s="319"/>
      <c r="E24" s="318"/>
      <c r="F24" s="317">
        <v>3233.11</v>
      </c>
    </row>
    <row r="25" spans="1:6" ht="6.75" customHeight="1" x14ac:dyDescent="0.2">
      <c r="A25" s="284"/>
      <c r="B25" s="284"/>
      <c r="C25" s="284"/>
      <c r="D25" s="284"/>
      <c r="E25" s="283"/>
      <c r="F25" s="283"/>
    </row>
    <row r="26" spans="1:6" ht="0.2" customHeight="1" x14ac:dyDescent="0.2"/>
    <row r="27" spans="1:6" ht="11.25" customHeight="1" x14ac:dyDescent="0.2">
      <c r="A27" s="316"/>
      <c r="B27" s="315" t="s">
        <v>245</v>
      </c>
      <c r="C27" s="314"/>
      <c r="D27" s="313"/>
      <c r="E27" s="312" t="s">
        <v>229</v>
      </c>
      <c r="F27" s="311">
        <v>3233.11</v>
      </c>
    </row>
    <row r="28" spans="1:6" ht="409.6" hidden="1" customHeight="1" x14ac:dyDescent="0.2"/>
    <row r="29" spans="1:6" ht="11.25" customHeight="1" x14ac:dyDescent="0.2">
      <c r="A29" s="316"/>
      <c r="B29" s="315" t="s">
        <v>246</v>
      </c>
      <c r="C29" s="314"/>
      <c r="D29" s="313"/>
      <c r="E29" s="312">
        <v>13</v>
      </c>
      <c r="F29" s="311">
        <v>420.3</v>
      </c>
    </row>
    <row r="30" spans="1:6" ht="409.6" hidden="1" customHeight="1" x14ac:dyDescent="0.2"/>
    <row r="31" spans="1:6" ht="11.25" customHeight="1" x14ac:dyDescent="0.2">
      <c r="A31" s="316"/>
      <c r="B31" s="315" t="s">
        <v>247</v>
      </c>
      <c r="C31" s="314"/>
      <c r="D31" s="313"/>
      <c r="E31" s="312" t="s">
        <v>229</v>
      </c>
      <c r="F31" s="311">
        <v>3653.41</v>
      </c>
    </row>
    <row r="32" spans="1:6" ht="409.6" hidden="1" customHeight="1" x14ac:dyDescent="0.2"/>
    <row r="33" spans="1:6" ht="11.25" customHeight="1" x14ac:dyDescent="0.2">
      <c r="A33" s="316"/>
      <c r="B33" s="315" t="s">
        <v>248</v>
      </c>
      <c r="C33" s="314"/>
      <c r="D33" s="313"/>
      <c r="E33" s="312">
        <v>1</v>
      </c>
      <c r="F33" s="311">
        <v>36.53</v>
      </c>
    </row>
    <row r="34" spans="1:6" ht="409.6" hidden="1" customHeight="1" x14ac:dyDescent="0.2"/>
    <row r="35" spans="1:6" ht="11.25" customHeight="1" x14ac:dyDescent="0.2">
      <c r="A35" s="316"/>
      <c r="B35" s="315" t="s">
        <v>247</v>
      </c>
      <c r="C35" s="314"/>
      <c r="D35" s="313"/>
      <c r="E35" s="312" t="s">
        <v>229</v>
      </c>
      <c r="F35" s="311">
        <v>3689.94</v>
      </c>
    </row>
    <row r="36" spans="1:6" ht="409.6" hidden="1" customHeight="1" x14ac:dyDescent="0.2"/>
    <row r="37" spans="1:6" ht="11.25" customHeight="1" x14ac:dyDescent="0.2">
      <c r="A37" s="316"/>
      <c r="B37" s="315" t="s">
        <v>249</v>
      </c>
      <c r="C37" s="314"/>
      <c r="D37" s="313"/>
      <c r="E37" s="312">
        <v>8</v>
      </c>
      <c r="F37" s="311">
        <v>295.2</v>
      </c>
    </row>
    <row r="38" spans="1:6" ht="409.6" hidden="1" customHeight="1" x14ac:dyDescent="0.2"/>
    <row r="39" spans="1:6" ht="12" customHeight="1" x14ac:dyDescent="0.2">
      <c r="C39" s="310" t="s">
        <v>250</v>
      </c>
      <c r="E39" s="309"/>
      <c r="F39" s="308">
        <v>3985.14</v>
      </c>
    </row>
    <row r="40" spans="1:6" ht="12.75" customHeight="1" x14ac:dyDescent="0.2">
      <c r="A40" s="285" t="s">
        <v>667</v>
      </c>
      <c r="B40" s="286"/>
      <c r="C40" s="286"/>
      <c r="D40" s="307"/>
      <c r="E40" s="286"/>
      <c r="F40" s="286"/>
    </row>
    <row r="41" spans="1:6" ht="6" customHeight="1" x14ac:dyDescent="0.25">
      <c r="F41" s="306"/>
    </row>
    <row r="42" spans="1:6" ht="330.2" customHeight="1" x14ac:dyDescent="0.2"/>
    <row r="43" spans="1:6" ht="6" customHeight="1" x14ac:dyDescent="0.2">
      <c r="A43" s="304"/>
      <c r="B43" s="305"/>
      <c r="C43" s="304"/>
      <c r="D43" s="303"/>
    </row>
    <row r="44" spans="1:6" ht="39" customHeight="1" x14ac:dyDescent="0.2">
      <c r="A44" s="365" t="s">
        <v>261</v>
      </c>
      <c r="B44" s="366"/>
      <c r="C44" s="287"/>
      <c r="D44" s="365" t="s">
        <v>262</v>
      </c>
      <c r="E44" s="366"/>
      <c r="F44" s="367"/>
    </row>
    <row r="45" spans="1:6" ht="6" customHeight="1" x14ac:dyDescent="0.2">
      <c r="A45" s="352"/>
      <c r="B45" s="261"/>
      <c r="C45" s="262"/>
      <c r="D45" s="263"/>
      <c r="E45" s="264"/>
      <c r="F45" s="265"/>
    </row>
    <row r="46" spans="1:6" ht="14.1" customHeight="1" x14ac:dyDescent="0.2">
      <c r="A46" s="368" t="s">
        <v>223</v>
      </c>
      <c r="B46" s="369"/>
      <c r="C46" s="370"/>
      <c r="D46" s="347" t="s">
        <v>224</v>
      </c>
      <c r="E46" s="351" t="s">
        <v>225</v>
      </c>
      <c r="F46" s="267"/>
    </row>
    <row r="47" spans="1:6" ht="12.75" customHeight="1" x14ac:dyDescent="0.2">
      <c r="A47" s="368"/>
      <c r="B47" s="369"/>
      <c r="C47" s="370"/>
      <c r="D47" s="347" t="s">
        <v>702</v>
      </c>
      <c r="E47" s="346" t="s">
        <v>702</v>
      </c>
      <c r="F47" s="267"/>
    </row>
    <row r="48" spans="1:6" ht="12.75" customHeight="1" x14ac:dyDescent="0.2">
      <c r="A48" s="268" t="s">
        <v>226</v>
      </c>
      <c r="B48" s="269"/>
      <c r="C48" s="269"/>
      <c r="D48" s="347" t="s">
        <v>227</v>
      </c>
      <c r="E48" s="350" t="s">
        <v>228</v>
      </c>
      <c r="F48" s="267"/>
    </row>
    <row r="49" spans="1:6" ht="12.75" customHeight="1" x14ac:dyDescent="0.2">
      <c r="A49" s="349" t="s">
        <v>229</v>
      </c>
      <c r="B49" s="348"/>
      <c r="C49" s="269"/>
      <c r="D49" s="347" t="s">
        <v>230</v>
      </c>
      <c r="E49" s="346">
        <v>2</v>
      </c>
      <c r="F49" s="267"/>
    </row>
    <row r="50" spans="1:6" ht="12.75" customHeight="1" x14ac:dyDescent="0.2">
      <c r="A50" s="345" t="s">
        <v>229</v>
      </c>
      <c r="B50" s="344"/>
      <c r="C50" s="270"/>
      <c r="D50" s="343"/>
      <c r="E50" s="342"/>
      <c r="F50" s="267"/>
    </row>
    <row r="51" spans="1:6" ht="6" customHeight="1" x14ac:dyDescent="0.2">
      <c r="A51" s="341"/>
      <c r="B51" s="271"/>
      <c r="C51" s="272"/>
      <c r="D51" s="340"/>
      <c r="E51" s="273"/>
      <c r="F51" s="274"/>
    </row>
    <row r="52" spans="1:6" ht="6" customHeight="1" x14ac:dyDescent="0.2">
      <c r="A52" s="339"/>
      <c r="B52" s="338"/>
      <c r="C52" s="337"/>
      <c r="D52" s="275"/>
      <c r="E52" s="276"/>
      <c r="F52" s="277"/>
    </row>
    <row r="53" spans="1:6" ht="12.75" customHeight="1" x14ac:dyDescent="0.2">
      <c r="A53" s="336" t="s">
        <v>231</v>
      </c>
      <c r="D53" s="278"/>
      <c r="E53" s="278"/>
      <c r="F53" s="278"/>
    </row>
    <row r="54" spans="1:6" ht="17.25" customHeight="1" x14ac:dyDescent="0.2">
      <c r="A54" s="279" t="s">
        <v>232</v>
      </c>
      <c r="B54" s="335"/>
      <c r="C54" s="280"/>
      <c r="D54" s="278"/>
      <c r="E54" s="278"/>
      <c r="F54" s="278"/>
    </row>
    <row r="55" spans="1:6" ht="12.75" customHeight="1" x14ac:dyDescent="0.2">
      <c r="A55" s="279" t="s">
        <v>233</v>
      </c>
      <c r="B55" s="335"/>
      <c r="C55" s="280"/>
      <c r="D55" s="278"/>
      <c r="E55" s="278"/>
      <c r="F55" s="278"/>
    </row>
    <row r="56" spans="1:6" ht="12.75" customHeight="1" x14ac:dyDescent="0.2">
      <c r="A56" s="279" t="s">
        <v>229</v>
      </c>
      <c r="B56" s="335"/>
      <c r="C56" s="280"/>
      <c r="D56" s="278"/>
      <c r="E56" s="278"/>
      <c r="F56" s="278"/>
    </row>
    <row r="57" spans="1:6" ht="12.75" customHeight="1" x14ac:dyDescent="0.2">
      <c r="A57" s="334" t="s">
        <v>234</v>
      </c>
      <c r="B57" s="281"/>
      <c r="C57" s="281"/>
      <c r="D57" s="281"/>
      <c r="E57" s="281"/>
      <c r="F57" s="281"/>
    </row>
    <row r="58" spans="1:6" ht="6" customHeight="1" x14ac:dyDescent="0.2">
      <c r="E58" s="282"/>
    </row>
    <row r="59" spans="1:6" ht="12.75" customHeight="1" x14ac:dyDescent="0.2">
      <c r="A59" s="333" t="s">
        <v>198</v>
      </c>
      <c r="B59" s="332" t="s">
        <v>251</v>
      </c>
      <c r="C59" s="278"/>
      <c r="D59" s="278"/>
      <c r="E59" s="280"/>
      <c r="F59" s="331" t="s">
        <v>197</v>
      </c>
    </row>
    <row r="60" spans="1:6" ht="6" customHeight="1" x14ac:dyDescent="0.2">
      <c r="E60" s="282"/>
    </row>
    <row r="61" spans="1:6" ht="6" customHeight="1" x14ac:dyDescent="0.2">
      <c r="E61" s="282"/>
    </row>
    <row r="62" spans="1:6" ht="12.75" customHeight="1" x14ac:dyDescent="0.2">
      <c r="A62" s="330" t="s">
        <v>236</v>
      </c>
      <c r="B62" s="330" t="s">
        <v>163</v>
      </c>
      <c r="C62" s="329" t="s">
        <v>237</v>
      </c>
      <c r="D62" s="328" t="s">
        <v>165</v>
      </c>
      <c r="E62" s="327" t="s">
        <v>238</v>
      </c>
      <c r="F62" s="326" t="s">
        <v>239</v>
      </c>
    </row>
    <row r="63" spans="1:6" ht="6" customHeight="1" x14ac:dyDescent="0.2">
      <c r="A63" s="283"/>
      <c r="B63" s="283"/>
      <c r="C63" s="283"/>
      <c r="D63" s="283"/>
      <c r="E63" s="283"/>
      <c r="F63" s="283"/>
    </row>
    <row r="64" spans="1:6" ht="12.75" customHeight="1" x14ac:dyDescent="0.2">
      <c r="A64" s="277"/>
      <c r="B64" s="320" t="s">
        <v>240</v>
      </c>
      <c r="C64" s="319"/>
      <c r="D64" s="319"/>
      <c r="E64" s="319"/>
      <c r="F64" s="319"/>
    </row>
    <row r="65" spans="1:6" ht="8.25" customHeight="1" x14ac:dyDescent="0.2">
      <c r="A65" s="284"/>
      <c r="B65" s="284"/>
      <c r="C65" s="284"/>
      <c r="D65" s="284"/>
      <c r="E65" s="284"/>
      <c r="F65" s="284"/>
    </row>
    <row r="66" spans="1:6" ht="12.75" customHeight="1" x14ac:dyDescent="0.2">
      <c r="A66" s="325" t="s">
        <v>252</v>
      </c>
      <c r="B66" s="321" t="s">
        <v>253</v>
      </c>
      <c r="C66" s="324" t="s">
        <v>254</v>
      </c>
      <c r="D66" s="323">
        <v>500</v>
      </c>
      <c r="E66" s="322">
        <v>11.29</v>
      </c>
      <c r="F66" s="322">
        <v>5645</v>
      </c>
    </row>
    <row r="67" spans="1:6" ht="12.75" customHeight="1" x14ac:dyDescent="0.2">
      <c r="B67" s="321" t="s">
        <v>255</v>
      </c>
    </row>
    <row r="68" spans="1:6" ht="12.75" customHeight="1" x14ac:dyDescent="0.2">
      <c r="B68" s="321" t="s">
        <v>256</v>
      </c>
    </row>
    <row r="69" spans="1:6" ht="12.75" customHeight="1" x14ac:dyDescent="0.2">
      <c r="B69" s="321" t="s">
        <v>257</v>
      </c>
    </row>
    <row r="70" spans="1:6" ht="12.75" customHeight="1" x14ac:dyDescent="0.2">
      <c r="B70" s="321" t="s">
        <v>258</v>
      </c>
    </row>
    <row r="71" spans="1:6" ht="409.6" hidden="1" customHeight="1" x14ac:dyDescent="0.2"/>
    <row r="72" spans="1:6" ht="12.75" customHeight="1" x14ac:dyDescent="0.2">
      <c r="A72" s="325" t="s">
        <v>259</v>
      </c>
      <c r="B72" s="321" t="s">
        <v>260</v>
      </c>
      <c r="C72" s="324" t="s">
        <v>254</v>
      </c>
      <c r="D72" s="323">
        <v>900</v>
      </c>
      <c r="E72" s="322">
        <v>4.68</v>
      </c>
      <c r="F72" s="322">
        <v>4212</v>
      </c>
    </row>
    <row r="73" spans="1:6" ht="409.6" hidden="1" customHeight="1" x14ac:dyDescent="0.2"/>
    <row r="74" spans="1:6" ht="11.25" customHeight="1" x14ac:dyDescent="0.2">
      <c r="B74" s="320" t="s">
        <v>244</v>
      </c>
      <c r="C74" s="319"/>
      <c r="D74" s="319"/>
      <c r="E74" s="318"/>
      <c r="F74" s="317">
        <v>9857</v>
      </c>
    </row>
    <row r="75" spans="1:6" ht="6.75" customHeight="1" x14ac:dyDescent="0.2">
      <c r="A75" s="284"/>
      <c r="B75" s="284"/>
      <c r="C75" s="284"/>
      <c r="D75" s="284"/>
      <c r="E75" s="283"/>
      <c r="F75" s="283"/>
    </row>
    <row r="76" spans="1:6" ht="0.2" customHeight="1" x14ac:dyDescent="0.2"/>
    <row r="77" spans="1:6" ht="11.25" customHeight="1" x14ac:dyDescent="0.2">
      <c r="A77" s="316"/>
      <c r="B77" s="315" t="s">
        <v>245</v>
      </c>
      <c r="C77" s="314"/>
      <c r="D77" s="313"/>
      <c r="E77" s="312" t="s">
        <v>229</v>
      </c>
      <c r="F77" s="311">
        <v>9857</v>
      </c>
    </row>
    <row r="78" spans="1:6" ht="409.6" hidden="1" customHeight="1" x14ac:dyDescent="0.2"/>
    <row r="79" spans="1:6" ht="11.25" customHeight="1" x14ac:dyDescent="0.2">
      <c r="A79" s="316"/>
      <c r="B79" s="315" t="s">
        <v>246</v>
      </c>
      <c r="C79" s="314"/>
      <c r="D79" s="313"/>
      <c r="E79" s="312">
        <v>13</v>
      </c>
      <c r="F79" s="311">
        <v>1281.4100000000001</v>
      </c>
    </row>
    <row r="80" spans="1:6" ht="409.6" hidden="1" customHeight="1" x14ac:dyDescent="0.2"/>
    <row r="81" spans="1:6" ht="11.25" customHeight="1" x14ac:dyDescent="0.2">
      <c r="A81" s="316"/>
      <c r="B81" s="315" t="s">
        <v>247</v>
      </c>
      <c r="C81" s="314"/>
      <c r="D81" s="313"/>
      <c r="E81" s="312" t="s">
        <v>229</v>
      </c>
      <c r="F81" s="311">
        <v>11138.41</v>
      </c>
    </row>
    <row r="82" spans="1:6" ht="409.6" hidden="1" customHeight="1" x14ac:dyDescent="0.2"/>
    <row r="83" spans="1:6" ht="11.25" customHeight="1" x14ac:dyDescent="0.2">
      <c r="A83" s="316"/>
      <c r="B83" s="315" t="s">
        <v>248</v>
      </c>
      <c r="C83" s="314"/>
      <c r="D83" s="313"/>
      <c r="E83" s="312">
        <v>1</v>
      </c>
      <c r="F83" s="311">
        <v>111.38</v>
      </c>
    </row>
    <row r="84" spans="1:6" ht="409.6" hidden="1" customHeight="1" x14ac:dyDescent="0.2"/>
    <row r="85" spans="1:6" ht="11.25" customHeight="1" x14ac:dyDescent="0.2">
      <c r="A85" s="316"/>
      <c r="B85" s="315" t="s">
        <v>247</v>
      </c>
      <c r="C85" s="314"/>
      <c r="D85" s="313"/>
      <c r="E85" s="312" t="s">
        <v>229</v>
      </c>
      <c r="F85" s="311">
        <v>11249.79</v>
      </c>
    </row>
    <row r="86" spans="1:6" ht="409.6" hidden="1" customHeight="1" x14ac:dyDescent="0.2"/>
    <row r="87" spans="1:6" ht="11.25" customHeight="1" x14ac:dyDescent="0.2">
      <c r="A87" s="316"/>
      <c r="B87" s="315" t="s">
        <v>249</v>
      </c>
      <c r="C87" s="314"/>
      <c r="D87" s="313"/>
      <c r="E87" s="312">
        <v>8</v>
      </c>
      <c r="F87" s="311">
        <v>899.98</v>
      </c>
    </row>
    <row r="88" spans="1:6" ht="409.6" hidden="1" customHeight="1" x14ac:dyDescent="0.2"/>
    <row r="89" spans="1:6" ht="12" customHeight="1" x14ac:dyDescent="0.2">
      <c r="C89" s="310" t="s">
        <v>250</v>
      </c>
      <c r="E89" s="309"/>
      <c r="F89" s="308">
        <v>12149.77</v>
      </c>
    </row>
    <row r="90" spans="1:6" ht="12.75" customHeight="1" x14ac:dyDescent="0.2">
      <c r="A90" s="285" t="s">
        <v>666</v>
      </c>
      <c r="B90" s="286"/>
      <c r="C90" s="286"/>
      <c r="D90" s="307"/>
      <c r="E90" s="286"/>
      <c r="F90" s="286"/>
    </row>
    <row r="91" spans="1:6" ht="6" customHeight="1" x14ac:dyDescent="0.25">
      <c r="F91" s="306"/>
    </row>
    <row r="92" spans="1:6" ht="266.25" customHeight="1" x14ac:dyDescent="0.2"/>
    <row r="93" spans="1:6" ht="6" customHeight="1" x14ac:dyDescent="0.2">
      <c r="A93" s="304"/>
      <c r="B93" s="305"/>
      <c r="C93" s="304"/>
      <c r="D93" s="303"/>
    </row>
    <row r="94" spans="1:6" ht="39" customHeight="1" x14ac:dyDescent="0.2">
      <c r="A94" s="365" t="s">
        <v>261</v>
      </c>
      <c r="B94" s="366"/>
      <c r="C94" s="287"/>
      <c r="D94" s="365" t="s">
        <v>262</v>
      </c>
      <c r="E94" s="366"/>
      <c r="F94" s="367"/>
    </row>
    <row r="95" spans="1:6" ht="6" customHeight="1" x14ac:dyDescent="0.2">
      <c r="A95" s="352"/>
      <c r="B95" s="261"/>
      <c r="C95" s="262"/>
      <c r="D95" s="263"/>
      <c r="E95" s="264"/>
      <c r="F95" s="265"/>
    </row>
    <row r="96" spans="1:6" ht="14.1" customHeight="1" x14ac:dyDescent="0.2">
      <c r="A96" s="368" t="s">
        <v>223</v>
      </c>
      <c r="B96" s="369"/>
      <c r="C96" s="370"/>
      <c r="D96" s="347" t="s">
        <v>224</v>
      </c>
      <c r="E96" s="351" t="s">
        <v>225</v>
      </c>
      <c r="F96" s="267"/>
    </row>
    <row r="97" spans="1:6" ht="12.75" customHeight="1" x14ac:dyDescent="0.2">
      <c r="A97" s="368"/>
      <c r="B97" s="369"/>
      <c r="C97" s="370"/>
      <c r="D97" s="347" t="s">
        <v>702</v>
      </c>
      <c r="E97" s="346" t="s">
        <v>702</v>
      </c>
      <c r="F97" s="267"/>
    </row>
    <row r="98" spans="1:6" ht="12.75" customHeight="1" x14ac:dyDescent="0.2">
      <c r="A98" s="268" t="s">
        <v>226</v>
      </c>
      <c r="B98" s="269"/>
      <c r="C98" s="269"/>
      <c r="D98" s="347" t="s">
        <v>227</v>
      </c>
      <c r="E98" s="350" t="s">
        <v>228</v>
      </c>
      <c r="F98" s="267"/>
    </row>
    <row r="99" spans="1:6" ht="12.75" customHeight="1" x14ac:dyDescent="0.2">
      <c r="A99" s="349" t="s">
        <v>229</v>
      </c>
      <c r="B99" s="348"/>
      <c r="C99" s="269"/>
      <c r="D99" s="347" t="s">
        <v>230</v>
      </c>
      <c r="E99" s="346">
        <v>3</v>
      </c>
      <c r="F99" s="267"/>
    </row>
    <row r="100" spans="1:6" ht="12.75" customHeight="1" x14ac:dyDescent="0.2">
      <c r="A100" s="345" t="s">
        <v>229</v>
      </c>
      <c r="B100" s="344"/>
      <c r="C100" s="270"/>
      <c r="D100" s="343"/>
      <c r="E100" s="342"/>
      <c r="F100" s="267"/>
    </row>
    <row r="101" spans="1:6" ht="6" customHeight="1" x14ac:dyDescent="0.2">
      <c r="A101" s="341"/>
      <c r="B101" s="271"/>
      <c r="C101" s="272"/>
      <c r="D101" s="340"/>
      <c r="E101" s="273"/>
      <c r="F101" s="274"/>
    </row>
    <row r="102" spans="1:6" ht="6" customHeight="1" x14ac:dyDescent="0.2">
      <c r="A102" s="339"/>
      <c r="B102" s="338"/>
      <c r="C102" s="337"/>
      <c r="D102" s="275"/>
      <c r="E102" s="276"/>
      <c r="F102" s="277"/>
    </row>
    <row r="103" spans="1:6" ht="12.75" customHeight="1" x14ac:dyDescent="0.2">
      <c r="A103" s="336" t="s">
        <v>231</v>
      </c>
      <c r="D103" s="278"/>
      <c r="E103" s="278"/>
      <c r="F103" s="278"/>
    </row>
    <row r="104" spans="1:6" ht="17.25" customHeight="1" x14ac:dyDescent="0.2">
      <c r="A104" s="279" t="s">
        <v>232</v>
      </c>
      <c r="B104" s="335"/>
      <c r="C104" s="280"/>
      <c r="D104" s="278"/>
      <c r="E104" s="278"/>
      <c r="F104" s="278"/>
    </row>
    <row r="105" spans="1:6" ht="12.75" customHeight="1" x14ac:dyDescent="0.2">
      <c r="A105" s="279" t="s">
        <v>233</v>
      </c>
      <c r="B105" s="335"/>
      <c r="C105" s="280"/>
      <c r="D105" s="278"/>
      <c r="E105" s="278"/>
      <c r="F105" s="278"/>
    </row>
    <row r="106" spans="1:6" ht="12.75" customHeight="1" x14ac:dyDescent="0.2">
      <c r="A106" s="279" t="s">
        <v>229</v>
      </c>
      <c r="B106" s="335"/>
      <c r="C106" s="280"/>
      <c r="D106" s="278"/>
      <c r="E106" s="278"/>
      <c r="F106" s="278"/>
    </row>
    <row r="107" spans="1:6" ht="12.75" customHeight="1" x14ac:dyDescent="0.2">
      <c r="A107" s="334" t="s">
        <v>234</v>
      </c>
      <c r="B107" s="281"/>
      <c r="C107" s="281"/>
      <c r="D107" s="281"/>
      <c r="E107" s="281"/>
      <c r="F107" s="281"/>
    </row>
    <row r="108" spans="1:6" ht="6" customHeight="1" x14ac:dyDescent="0.2">
      <c r="E108" s="282"/>
    </row>
    <row r="109" spans="1:6" ht="12.75" customHeight="1" x14ac:dyDescent="0.2">
      <c r="A109" s="333" t="s">
        <v>681</v>
      </c>
      <c r="B109" s="332" t="s">
        <v>687</v>
      </c>
      <c r="C109" s="278"/>
      <c r="D109" s="278"/>
      <c r="E109" s="280"/>
      <c r="F109" s="331" t="s">
        <v>200</v>
      </c>
    </row>
    <row r="110" spans="1:6" ht="6" customHeight="1" x14ac:dyDescent="0.2">
      <c r="E110" s="282"/>
    </row>
    <row r="111" spans="1:6" ht="6" customHeight="1" x14ac:dyDescent="0.2">
      <c r="E111" s="282"/>
    </row>
    <row r="112" spans="1:6" ht="12.75" customHeight="1" x14ac:dyDescent="0.2">
      <c r="A112" s="330" t="s">
        <v>236</v>
      </c>
      <c r="B112" s="330" t="s">
        <v>163</v>
      </c>
      <c r="C112" s="329" t="s">
        <v>237</v>
      </c>
      <c r="D112" s="328" t="s">
        <v>165</v>
      </c>
      <c r="E112" s="327" t="s">
        <v>238</v>
      </c>
      <c r="F112" s="326" t="s">
        <v>239</v>
      </c>
    </row>
    <row r="113" spans="1:6" ht="6" customHeight="1" x14ac:dyDescent="0.2">
      <c r="A113" s="283"/>
      <c r="B113" s="283"/>
      <c r="C113" s="283"/>
      <c r="D113" s="283"/>
      <c r="E113" s="283"/>
      <c r="F113" s="283"/>
    </row>
    <row r="114" spans="1:6" ht="12.75" customHeight="1" x14ac:dyDescent="0.2">
      <c r="A114" s="277"/>
      <c r="B114" s="320" t="s">
        <v>240</v>
      </c>
      <c r="C114" s="319"/>
      <c r="D114" s="319"/>
      <c r="E114" s="319"/>
      <c r="F114" s="319"/>
    </row>
    <row r="115" spans="1:6" ht="8.25" customHeight="1" x14ac:dyDescent="0.2">
      <c r="A115" s="284"/>
      <c r="B115" s="284"/>
      <c r="C115" s="284"/>
      <c r="D115" s="284"/>
      <c r="E115" s="284"/>
      <c r="F115" s="284"/>
    </row>
    <row r="116" spans="1:6" ht="12.75" customHeight="1" x14ac:dyDescent="0.2">
      <c r="A116" s="325" t="s">
        <v>263</v>
      </c>
      <c r="B116" s="321" t="s">
        <v>264</v>
      </c>
      <c r="C116" s="324" t="s">
        <v>36</v>
      </c>
      <c r="D116" s="323">
        <v>15.3</v>
      </c>
      <c r="E116" s="322">
        <v>10.68</v>
      </c>
      <c r="F116" s="322">
        <v>163.4</v>
      </c>
    </row>
    <row r="117" spans="1:6" ht="12.75" customHeight="1" x14ac:dyDescent="0.2">
      <c r="B117" s="321" t="s">
        <v>265</v>
      </c>
    </row>
    <row r="118" spans="1:6" ht="409.6" hidden="1" customHeight="1" x14ac:dyDescent="0.2"/>
    <row r="119" spans="1:6" ht="12.75" customHeight="1" x14ac:dyDescent="0.2">
      <c r="A119" s="325" t="s">
        <v>430</v>
      </c>
      <c r="B119" s="321" t="s">
        <v>431</v>
      </c>
      <c r="C119" s="324" t="s">
        <v>254</v>
      </c>
      <c r="D119" s="323">
        <v>9</v>
      </c>
      <c r="E119" s="322">
        <v>5.37</v>
      </c>
      <c r="F119" s="322">
        <v>48.33</v>
      </c>
    </row>
    <row r="120" spans="1:6" ht="12.75" customHeight="1" x14ac:dyDescent="0.2">
      <c r="B120" s="321" t="s">
        <v>679</v>
      </c>
    </row>
    <row r="121" spans="1:6" ht="12.75" customHeight="1" x14ac:dyDescent="0.2">
      <c r="B121" s="321" t="s">
        <v>678</v>
      </c>
    </row>
    <row r="122" spans="1:6" ht="12.75" customHeight="1" x14ac:dyDescent="0.2">
      <c r="B122" s="321" t="s">
        <v>677</v>
      </c>
    </row>
    <row r="123" spans="1:6" ht="409.6" hidden="1" customHeight="1" x14ac:dyDescent="0.2"/>
    <row r="124" spans="1:6" ht="12.75" customHeight="1" x14ac:dyDescent="0.2">
      <c r="A124" s="325" t="s">
        <v>266</v>
      </c>
      <c r="B124" s="321" t="s">
        <v>267</v>
      </c>
      <c r="C124" s="324" t="s">
        <v>10</v>
      </c>
      <c r="D124" s="323">
        <v>307.93</v>
      </c>
      <c r="E124" s="322">
        <v>1.31</v>
      </c>
      <c r="F124" s="322">
        <v>403.39</v>
      </c>
    </row>
    <row r="125" spans="1:6" ht="12.75" customHeight="1" x14ac:dyDescent="0.2">
      <c r="B125" s="321" t="s">
        <v>268</v>
      </c>
    </row>
    <row r="126" spans="1:6" ht="409.6" hidden="1" customHeight="1" x14ac:dyDescent="0.2"/>
    <row r="127" spans="1:6" ht="12.75" customHeight="1" x14ac:dyDescent="0.2">
      <c r="A127" s="325" t="s">
        <v>269</v>
      </c>
      <c r="B127" s="321" t="s">
        <v>270</v>
      </c>
      <c r="C127" s="324" t="s">
        <v>271</v>
      </c>
      <c r="D127" s="323">
        <v>17.309999999999999</v>
      </c>
      <c r="E127" s="322">
        <v>9.51</v>
      </c>
      <c r="F127" s="322">
        <v>164.62</v>
      </c>
    </row>
    <row r="128" spans="1:6" ht="409.6" hidden="1" customHeight="1" x14ac:dyDescent="0.2"/>
    <row r="129" spans="1:6" ht="12.75" customHeight="1" x14ac:dyDescent="0.2">
      <c r="A129" s="325" t="s">
        <v>272</v>
      </c>
      <c r="B129" s="321" t="s">
        <v>273</v>
      </c>
      <c r="C129" s="324" t="s">
        <v>36</v>
      </c>
      <c r="D129" s="323">
        <v>3.18</v>
      </c>
      <c r="E129" s="322">
        <v>121.23</v>
      </c>
      <c r="F129" s="322">
        <v>385.51</v>
      </c>
    </row>
    <row r="130" spans="1:6" ht="12.75" customHeight="1" x14ac:dyDescent="0.2">
      <c r="B130" s="321" t="s">
        <v>274</v>
      </c>
    </row>
    <row r="131" spans="1:6" ht="12.75" customHeight="1" x14ac:dyDescent="0.2">
      <c r="B131" s="321" t="s">
        <v>275</v>
      </c>
    </row>
    <row r="132" spans="1:6" ht="409.6" hidden="1" customHeight="1" x14ac:dyDescent="0.2"/>
    <row r="133" spans="1:6" ht="12.75" customHeight="1" x14ac:dyDescent="0.2">
      <c r="A133" s="325" t="s">
        <v>276</v>
      </c>
      <c r="B133" s="321" t="s">
        <v>277</v>
      </c>
      <c r="C133" s="324" t="s">
        <v>36</v>
      </c>
      <c r="D133" s="323">
        <v>12.38</v>
      </c>
      <c r="E133" s="322">
        <v>6.63</v>
      </c>
      <c r="F133" s="322">
        <v>82.08</v>
      </c>
    </row>
    <row r="134" spans="1:6" ht="12.75" customHeight="1" x14ac:dyDescent="0.2">
      <c r="B134" s="321" t="s">
        <v>278</v>
      </c>
    </row>
    <row r="135" spans="1:6" ht="12.75" customHeight="1" x14ac:dyDescent="0.2">
      <c r="B135" s="321" t="s">
        <v>279</v>
      </c>
    </row>
    <row r="136" spans="1:6" ht="12.75" customHeight="1" x14ac:dyDescent="0.2">
      <c r="B136" s="321" t="s">
        <v>280</v>
      </c>
    </row>
    <row r="137" spans="1:6" ht="12.75" customHeight="1" x14ac:dyDescent="0.2">
      <c r="B137" s="321" t="s">
        <v>281</v>
      </c>
    </row>
    <row r="138" spans="1:6" ht="409.6" hidden="1" customHeight="1" x14ac:dyDescent="0.2"/>
    <row r="139" spans="1:6" ht="12.75" customHeight="1" x14ac:dyDescent="0.2">
      <c r="A139" s="325" t="s">
        <v>282</v>
      </c>
      <c r="B139" s="321" t="s">
        <v>283</v>
      </c>
      <c r="C139" s="324" t="s">
        <v>36</v>
      </c>
      <c r="D139" s="323">
        <v>3.18</v>
      </c>
      <c r="E139" s="322">
        <v>5.76</v>
      </c>
      <c r="F139" s="322">
        <v>18.32</v>
      </c>
    </row>
    <row r="140" spans="1:6" ht="12.75" customHeight="1" x14ac:dyDescent="0.2">
      <c r="B140" s="321" t="s">
        <v>284</v>
      </c>
    </row>
    <row r="141" spans="1:6" ht="12.75" customHeight="1" x14ac:dyDescent="0.2">
      <c r="B141" s="321" t="s">
        <v>285</v>
      </c>
    </row>
    <row r="142" spans="1:6" ht="12.75" customHeight="1" x14ac:dyDescent="0.2">
      <c r="B142" s="321" t="s">
        <v>286</v>
      </c>
    </row>
    <row r="143" spans="1:6" ht="12.75" customHeight="1" x14ac:dyDescent="0.2">
      <c r="B143" s="321" t="s">
        <v>287</v>
      </c>
    </row>
    <row r="144" spans="1:6" ht="409.6" hidden="1" customHeight="1" x14ac:dyDescent="0.2"/>
    <row r="145" spans="1:6" ht="11.25" customHeight="1" x14ac:dyDescent="0.2">
      <c r="B145" s="320" t="s">
        <v>244</v>
      </c>
      <c r="C145" s="319"/>
      <c r="D145" s="319"/>
      <c r="E145" s="318"/>
      <c r="F145" s="317">
        <v>1265.6500000000001</v>
      </c>
    </row>
    <row r="146" spans="1:6" ht="6.75" customHeight="1" x14ac:dyDescent="0.2">
      <c r="A146" s="284"/>
      <c r="B146" s="284"/>
      <c r="C146" s="284"/>
      <c r="D146" s="284"/>
      <c r="E146" s="283"/>
      <c r="F146" s="283"/>
    </row>
    <row r="147" spans="1:6" ht="0.2" customHeight="1" x14ac:dyDescent="0.2"/>
    <row r="148" spans="1:6" ht="11.25" customHeight="1" x14ac:dyDescent="0.2">
      <c r="A148" s="316"/>
      <c r="B148" s="315" t="s">
        <v>245</v>
      </c>
      <c r="C148" s="314"/>
      <c r="D148" s="313"/>
      <c r="E148" s="312" t="s">
        <v>229</v>
      </c>
      <c r="F148" s="311">
        <v>1265.6500000000001</v>
      </c>
    </row>
    <row r="149" spans="1:6" ht="409.6" hidden="1" customHeight="1" x14ac:dyDescent="0.2"/>
    <row r="150" spans="1:6" ht="11.25" customHeight="1" x14ac:dyDescent="0.2">
      <c r="A150" s="316"/>
      <c r="B150" s="315" t="s">
        <v>246</v>
      </c>
      <c r="C150" s="314"/>
      <c r="D150" s="313"/>
      <c r="E150" s="312">
        <v>13</v>
      </c>
      <c r="F150" s="311">
        <v>164.53</v>
      </c>
    </row>
    <row r="151" spans="1:6" ht="409.6" hidden="1" customHeight="1" x14ac:dyDescent="0.2"/>
    <row r="152" spans="1:6" ht="11.25" customHeight="1" x14ac:dyDescent="0.2">
      <c r="A152" s="316"/>
      <c r="B152" s="315" t="s">
        <v>247</v>
      </c>
      <c r="C152" s="314"/>
      <c r="D152" s="313"/>
      <c r="E152" s="312" t="s">
        <v>229</v>
      </c>
      <c r="F152" s="311">
        <v>1430.18</v>
      </c>
    </row>
    <row r="153" spans="1:6" ht="409.6" hidden="1" customHeight="1" x14ac:dyDescent="0.2"/>
    <row r="154" spans="1:6" ht="11.25" customHeight="1" x14ac:dyDescent="0.2">
      <c r="A154" s="316"/>
      <c r="B154" s="315" t="s">
        <v>248</v>
      </c>
      <c r="C154" s="314"/>
      <c r="D154" s="313"/>
      <c r="E154" s="312">
        <v>1</v>
      </c>
      <c r="F154" s="311">
        <v>14.3</v>
      </c>
    </row>
    <row r="155" spans="1:6" ht="409.6" hidden="1" customHeight="1" x14ac:dyDescent="0.2"/>
    <row r="156" spans="1:6" ht="11.25" customHeight="1" x14ac:dyDescent="0.2">
      <c r="A156" s="316"/>
      <c r="B156" s="315" t="s">
        <v>247</v>
      </c>
      <c r="C156" s="314"/>
      <c r="D156" s="313"/>
      <c r="E156" s="312" t="s">
        <v>229</v>
      </c>
      <c r="F156" s="311">
        <v>1444.48</v>
      </c>
    </row>
    <row r="157" spans="1:6" ht="409.6" hidden="1" customHeight="1" x14ac:dyDescent="0.2"/>
    <row r="158" spans="1:6" ht="11.25" customHeight="1" x14ac:dyDescent="0.2">
      <c r="A158" s="316"/>
      <c r="B158" s="315" t="s">
        <v>249</v>
      </c>
      <c r="C158" s="314"/>
      <c r="D158" s="313"/>
      <c r="E158" s="312">
        <v>8</v>
      </c>
      <c r="F158" s="311">
        <v>115.56</v>
      </c>
    </row>
    <row r="159" spans="1:6" ht="409.6" hidden="1" customHeight="1" x14ac:dyDescent="0.2"/>
    <row r="160" spans="1:6" ht="12" customHeight="1" x14ac:dyDescent="0.2">
      <c r="C160" s="310" t="s">
        <v>250</v>
      </c>
      <c r="E160" s="309"/>
      <c r="F160" s="308">
        <v>1560.04</v>
      </c>
    </row>
    <row r="161" spans="1:6" ht="12.75" customHeight="1" x14ac:dyDescent="0.2">
      <c r="A161" s="285" t="s">
        <v>680</v>
      </c>
      <c r="B161" s="286"/>
      <c r="C161" s="286"/>
      <c r="D161" s="307"/>
      <c r="E161" s="286"/>
      <c r="F161" s="286"/>
    </row>
    <row r="162" spans="1:6" ht="6" customHeight="1" x14ac:dyDescent="0.25">
      <c r="F162" s="306"/>
    </row>
    <row r="163" spans="1:6" ht="62.25" customHeight="1" x14ac:dyDescent="0.2"/>
    <row r="164" spans="1:6" ht="6" customHeight="1" x14ac:dyDescent="0.2">
      <c r="A164" s="304"/>
      <c r="B164" s="305"/>
      <c r="C164" s="304"/>
      <c r="D164" s="303"/>
    </row>
    <row r="165" spans="1:6" ht="39" customHeight="1" x14ac:dyDescent="0.2">
      <c r="A165" s="365" t="s">
        <v>261</v>
      </c>
      <c r="B165" s="366"/>
      <c r="C165" s="287"/>
      <c r="D165" s="365" t="s">
        <v>262</v>
      </c>
      <c r="E165" s="366"/>
      <c r="F165" s="367"/>
    </row>
    <row r="166" spans="1:6" ht="6" customHeight="1" x14ac:dyDescent="0.2">
      <c r="A166" s="352"/>
      <c r="B166" s="261"/>
      <c r="C166" s="262"/>
      <c r="D166" s="263"/>
      <c r="E166" s="264"/>
      <c r="F166" s="265"/>
    </row>
    <row r="167" spans="1:6" ht="14.1" customHeight="1" x14ac:dyDescent="0.2">
      <c r="A167" s="368" t="s">
        <v>223</v>
      </c>
      <c r="B167" s="369"/>
      <c r="C167" s="370"/>
      <c r="D167" s="347" t="s">
        <v>224</v>
      </c>
      <c r="E167" s="351" t="s">
        <v>225</v>
      </c>
      <c r="F167" s="267"/>
    </row>
    <row r="168" spans="1:6" ht="12.75" customHeight="1" x14ac:dyDescent="0.2">
      <c r="A168" s="368"/>
      <c r="B168" s="369"/>
      <c r="C168" s="370"/>
      <c r="D168" s="347" t="s">
        <v>702</v>
      </c>
      <c r="E168" s="346" t="s">
        <v>702</v>
      </c>
      <c r="F168" s="267"/>
    </row>
    <row r="169" spans="1:6" ht="12.75" customHeight="1" x14ac:dyDescent="0.2">
      <c r="A169" s="268" t="s">
        <v>226</v>
      </c>
      <c r="B169" s="269"/>
      <c r="C169" s="269"/>
      <c r="D169" s="347" t="s">
        <v>227</v>
      </c>
      <c r="E169" s="350" t="s">
        <v>228</v>
      </c>
      <c r="F169" s="267"/>
    </row>
    <row r="170" spans="1:6" ht="12.75" customHeight="1" x14ac:dyDescent="0.2">
      <c r="A170" s="349" t="s">
        <v>229</v>
      </c>
      <c r="B170" s="348"/>
      <c r="C170" s="269"/>
      <c r="D170" s="347" t="s">
        <v>230</v>
      </c>
      <c r="E170" s="346">
        <v>4</v>
      </c>
      <c r="F170" s="267"/>
    </row>
    <row r="171" spans="1:6" ht="12.75" customHeight="1" x14ac:dyDescent="0.2">
      <c r="A171" s="345" t="s">
        <v>229</v>
      </c>
      <c r="B171" s="344"/>
      <c r="C171" s="270"/>
      <c r="D171" s="343"/>
      <c r="E171" s="342"/>
      <c r="F171" s="267"/>
    </row>
    <row r="172" spans="1:6" ht="6" customHeight="1" x14ac:dyDescent="0.2">
      <c r="A172" s="341"/>
      <c r="B172" s="271"/>
      <c r="C172" s="272"/>
      <c r="D172" s="340"/>
      <c r="E172" s="273"/>
      <c r="F172" s="274"/>
    </row>
    <row r="173" spans="1:6" ht="6" customHeight="1" x14ac:dyDescent="0.2">
      <c r="A173" s="339"/>
      <c r="B173" s="338"/>
      <c r="C173" s="337"/>
      <c r="D173" s="275"/>
      <c r="E173" s="276"/>
      <c r="F173" s="277"/>
    </row>
    <row r="174" spans="1:6" ht="12.75" customHeight="1" x14ac:dyDescent="0.2">
      <c r="A174" s="336" t="s">
        <v>231</v>
      </c>
      <c r="D174" s="278"/>
      <c r="E174" s="278"/>
      <c r="F174" s="278"/>
    </row>
    <row r="175" spans="1:6" ht="17.25" customHeight="1" x14ac:dyDescent="0.2">
      <c r="A175" s="279" t="s">
        <v>232</v>
      </c>
      <c r="B175" s="335"/>
      <c r="C175" s="280"/>
      <c r="D175" s="278"/>
      <c r="E175" s="278"/>
      <c r="F175" s="278"/>
    </row>
    <row r="176" spans="1:6" ht="12.75" customHeight="1" x14ac:dyDescent="0.2">
      <c r="A176" s="279" t="s">
        <v>233</v>
      </c>
      <c r="B176" s="335"/>
      <c r="C176" s="280"/>
      <c r="D176" s="278"/>
      <c r="E176" s="278"/>
      <c r="F176" s="278"/>
    </row>
    <row r="177" spans="1:6" ht="12.75" customHeight="1" x14ac:dyDescent="0.2">
      <c r="A177" s="279" t="s">
        <v>229</v>
      </c>
      <c r="B177" s="335"/>
      <c r="C177" s="280"/>
      <c r="D177" s="278"/>
      <c r="E177" s="278"/>
      <c r="F177" s="278"/>
    </row>
    <row r="178" spans="1:6" ht="12.75" customHeight="1" x14ac:dyDescent="0.2">
      <c r="A178" s="334" t="s">
        <v>234</v>
      </c>
      <c r="B178" s="281"/>
      <c r="C178" s="281"/>
      <c r="D178" s="281"/>
      <c r="E178" s="281"/>
      <c r="F178" s="281"/>
    </row>
    <row r="179" spans="1:6" ht="6" customHeight="1" x14ac:dyDescent="0.2">
      <c r="E179" s="282"/>
    </row>
    <row r="180" spans="1:6" ht="12.75" customHeight="1" x14ac:dyDescent="0.2">
      <c r="A180" s="333" t="s">
        <v>683</v>
      </c>
      <c r="B180" s="332" t="s">
        <v>686</v>
      </c>
      <c r="C180" s="278"/>
      <c r="D180" s="278"/>
      <c r="E180" s="280"/>
      <c r="F180" s="331" t="s">
        <v>200</v>
      </c>
    </row>
    <row r="181" spans="1:6" ht="6" customHeight="1" x14ac:dyDescent="0.2">
      <c r="E181" s="282"/>
    </row>
    <row r="182" spans="1:6" ht="6" customHeight="1" x14ac:dyDescent="0.2">
      <c r="E182" s="282"/>
    </row>
    <row r="183" spans="1:6" ht="12.75" customHeight="1" x14ac:dyDescent="0.2">
      <c r="A183" s="330" t="s">
        <v>236</v>
      </c>
      <c r="B183" s="330" t="s">
        <v>163</v>
      </c>
      <c r="C183" s="329" t="s">
        <v>237</v>
      </c>
      <c r="D183" s="328" t="s">
        <v>165</v>
      </c>
      <c r="E183" s="327" t="s">
        <v>238</v>
      </c>
      <c r="F183" s="326" t="s">
        <v>239</v>
      </c>
    </row>
    <row r="184" spans="1:6" ht="6" customHeight="1" x14ac:dyDescent="0.2">
      <c r="A184" s="283"/>
      <c r="B184" s="283"/>
      <c r="C184" s="283"/>
      <c r="D184" s="283"/>
      <c r="E184" s="283"/>
      <c r="F184" s="283"/>
    </row>
    <row r="185" spans="1:6" ht="12.75" customHeight="1" x14ac:dyDescent="0.2">
      <c r="A185" s="277"/>
      <c r="B185" s="320" t="s">
        <v>240</v>
      </c>
      <c r="C185" s="319"/>
      <c r="D185" s="319"/>
      <c r="E185" s="319"/>
      <c r="F185" s="319"/>
    </row>
    <row r="186" spans="1:6" ht="8.25" customHeight="1" x14ac:dyDescent="0.2">
      <c r="A186" s="284"/>
      <c r="B186" s="284"/>
      <c r="C186" s="284"/>
      <c r="D186" s="284"/>
      <c r="E186" s="284"/>
      <c r="F186" s="284"/>
    </row>
    <row r="187" spans="1:6" ht="12.75" customHeight="1" x14ac:dyDescent="0.2">
      <c r="A187" s="325" t="s">
        <v>263</v>
      </c>
      <c r="B187" s="321" t="s">
        <v>264</v>
      </c>
      <c r="C187" s="324" t="s">
        <v>36</v>
      </c>
      <c r="D187" s="323">
        <v>53.3</v>
      </c>
      <c r="E187" s="322">
        <v>10.68</v>
      </c>
      <c r="F187" s="322">
        <v>569.24</v>
      </c>
    </row>
    <row r="188" spans="1:6" ht="12.75" customHeight="1" x14ac:dyDescent="0.2">
      <c r="B188" s="321" t="s">
        <v>265</v>
      </c>
    </row>
    <row r="189" spans="1:6" ht="409.6" hidden="1" customHeight="1" x14ac:dyDescent="0.2"/>
    <row r="190" spans="1:6" ht="12.75" customHeight="1" x14ac:dyDescent="0.2">
      <c r="A190" s="325" t="s">
        <v>430</v>
      </c>
      <c r="B190" s="321" t="s">
        <v>431</v>
      </c>
      <c r="C190" s="324" t="s">
        <v>254</v>
      </c>
      <c r="D190" s="323">
        <v>24.01</v>
      </c>
      <c r="E190" s="322">
        <v>5.37</v>
      </c>
      <c r="F190" s="322">
        <v>128.93</v>
      </c>
    </row>
    <row r="191" spans="1:6" ht="12.75" customHeight="1" x14ac:dyDescent="0.2">
      <c r="B191" s="321" t="s">
        <v>679</v>
      </c>
    </row>
    <row r="192" spans="1:6" ht="12.75" customHeight="1" x14ac:dyDescent="0.2">
      <c r="B192" s="321" t="s">
        <v>678</v>
      </c>
    </row>
    <row r="193" spans="1:6" ht="12.75" customHeight="1" x14ac:dyDescent="0.2">
      <c r="B193" s="321" t="s">
        <v>677</v>
      </c>
    </row>
    <row r="194" spans="1:6" ht="409.6" hidden="1" customHeight="1" x14ac:dyDescent="0.2"/>
    <row r="195" spans="1:6" ht="12.75" customHeight="1" x14ac:dyDescent="0.2">
      <c r="A195" s="325" t="s">
        <v>266</v>
      </c>
      <c r="B195" s="321" t="s">
        <v>267</v>
      </c>
      <c r="C195" s="324" t="s">
        <v>10</v>
      </c>
      <c r="D195" s="323">
        <v>1101.5</v>
      </c>
      <c r="E195" s="322">
        <v>1.31</v>
      </c>
      <c r="F195" s="322">
        <v>1442.97</v>
      </c>
    </row>
    <row r="196" spans="1:6" ht="12.75" customHeight="1" x14ac:dyDescent="0.2">
      <c r="B196" s="321" t="s">
        <v>268</v>
      </c>
    </row>
    <row r="197" spans="1:6" ht="409.6" hidden="1" customHeight="1" x14ac:dyDescent="0.2"/>
    <row r="198" spans="1:6" ht="12.75" customHeight="1" x14ac:dyDescent="0.2">
      <c r="A198" s="325" t="s">
        <v>269</v>
      </c>
      <c r="B198" s="321" t="s">
        <v>270</v>
      </c>
      <c r="C198" s="324" t="s">
        <v>271</v>
      </c>
      <c r="D198" s="323">
        <v>29.23</v>
      </c>
      <c r="E198" s="322">
        <v>9.51</v>
      </c>
      <c r="F198" s="322">
        <v>277.98</v>
      </c>
    </row>
    <row r="199" spans="1:6" ht="409.6" hidden="1" customHeight="1" x14ac:dyDescent="0.2"/>
    <row r="200" spans="1:6" ht="12.75" customHeight="1" x14ac:dyDescent="0.2">
      <c r="A200" s="325" t="s">
        <v>272</v>
      </c>
      <c r="B200" s="321" t="s">
        <v>273</v>
      </c>
      <c r="C200" s="324" t="s">
        <v>36</v>
      </c>
      <c r="D200" s="323">
        <v>10.56</v>
      </c>
      <c r="E200" s="322">
        <v>121.23</v>
      </c>
      <c r="F200" s="322">
        <v>1280.19</v>
      </c>
    </row>
    <row r="201" spans="1:6" ht="12.75" customHeight="1" x14ac:dyDescent="0.2">
      <c r="B201" s="321" t="s">
        <v>274</v>
      </c>
    </row>
    <row r="202" spans="1:6" ht="12.75" customHeight="1" x14ac:dyDescent="0.2">
      <c r="B202" s="321" t="s">
        <v>275</v>
      </c>
    </row>
    <row r="203" spans="1:6" ht="409.6" hidden="1" customHeight="1" x14ac:dyDescent="0.2"/>
    <row r="204" spans="1:6" ht="12.75" customHeight="1" x14ac:dyDescent="0.2">
      <c r="A204" s="325" t="s">
        <v>276</v>
      </c>
      <c r="B204" s="321" t="s">
        <v>277</v>
      </c>
      <c r="C204" s="324" t="s">
        <v>36</v>
      </c>
      <c r="D204" s="323">
        <v>43</v>
      </c>
      <c r="E204" s="322">
        <v>6.63</v>
      </c>
      <c r="F204" s="322">
        <v>285.08999999999997</v>
      </c>
    </row>
    <row r="205" spans="1:6" ht="12.75" customHeight="1" x14ac:dyDescent="0.2">
      <c r="B205" s="321" t="s">
        <v>278</v>
      </c>
    </row>
    <row r="206" spans="1:6" ht="12.75" customHeight="1" x14ac:dyDescent="0.2">
      <c r="B206" s="321" t="s">
        <v>279</v>
      </c>
    </row>
    <row r="207" spans="1:6" ht="12.75" customHeight="1" x14ac:dyDescent="0.2">
      <c r="B207" s="321" t="s">
        <v>280</v>
      </c>
    </row>
    <row r="208" spans="1:6" ht="12.75" customHeight="1" x14ac:dyDescent="0.2">
      <c r="B208" s="321" t="s">
        <v>281</v>
      </c>
    </row>
    <row r="209" spans="1:6" ht="409.6" hidden="1" customHeight="1" x14ac:dyDescent="0.2"/>
    <row r="210" spans="1:6" ht="12.75" customHeight="1" x14ac:dyDescent="0.2">
      <c r="A210" s="325" t="s">
        <v>282</v>
      </c>
      <c r="B210" s="321" t="s">
        <v>283</v>
      </c>
      <c r="C210" s="324" t="s">
        <v>36</v>
      </c>
      <c r="D210" s="323">
        <v>10.3</v>
      </c>
      <c r="E210" s="322">
        <v>5.76</v>
      </c>
      <c r="F210" s="322">
        <v>59.33</v>
      </c>
    </row>
    <row r="211" spans="1:6" ht="12.75" customHeight="1" x14ac:dyDescent="0.2">
      <c r="B211" s="321" t="s">
        <v>284</v>
      </c>
    </row>
    <row r="212" spans="1:6" ht="12.75" customHeight="1" x14ac:dyDescent="0.2">
      <c r="B212" s="321" t="s">
        <v>285</v>
      </c>
    </row>
    <row r="213" spans="1:6" ht="12.75" customHeight="1" x14ac:dyDescent="0.2">
      <c r="B213" s="321" t="s">
        <v>286</v>
      </c>
    </row>
    <row r="214" spans="1:6" ht="12.75" customHeight="1" x14ac:dyDescent="0.2">
      <c r="B214" s="321" t="s">
        <v>287</v>
      </c>
    </row>
    <row r="215" spans="1:6" ht="409.6" hidden="1" customHeight="1" x14ac:dyDescent="0.2"/>
    <row r="216" spans="1:6" ht="11.25" customHeight="1" x14ac:dyDescent="0.2">
      <c r="B216" s="320" t="s">
        <v>244</v>
      </c>
      <c r="C216" s="319"/>
      <c r="D216" s="319"/>
      <c r="E216" s="318"/>
      <c r="F216" s="317">
        <v>4043.73</v>
      </c>
    </row>
    <row r="217" spans="1:6" ht="6.75" customHeight="1" x14ac:dyDescent="0.2">
      <c r="A217" s="284"/>
      <c r="B217" s="284"/>
      <c r="C217" s="284"/>
      <c r="D217" s="284"/>
      <c r="E217" s="283"/>
      <c r="F217" s="283"/>
    </row>
    <row r="218" spans="1:6" ht="0.2" customHeight="1" x14ac:dyDescent="0.2"/>
    <row r="219" spans="1:6" ht="11.25" customHeight="1" x14ac:dyDescent="0.2">
      <c r="A219" s="316"/>
      <c r="B219" s="315" t="s">
        <v>245</v>
      </c>
      <c r="C219" s="314"/>
      <c r="D219" s="313"/>
      <c r="E219" s="312" t="s">
        <v>229</v>
      </c>
      <c r="F219" s="311">
        <v>4043.73</v>
      </c>
    </row>
    <row r="220" spans="1:6" ht="409.6" hidden="1" customHeight="1" x14ac:dyDescent="0.2"/>
    <row r="221" spans="1:6" ht="11.25" customHeight="1" x14ac:dyDescent="0.2">
      <c r="A221" s="316"/>
      <c r="B221" s="315" t="s">
        <v>246</v>
      </c>
      <c r="C221" s="314"/>
      <c r="D221" s="313"/>
      <c r="E221" s="312">
        <v>13</v>
      </c>
      <c r="F221" s="311">
        <v>525.67999999999995</v>
      </c>
    </row>
    <row r="222" spans="1:6" ht="409.6" hidden="1" customHeight="1" x14ac:dyDescent="0.2"/>
    <row r="223" spans="1:6" ht="11.25" customHeight="1" x14ac:dyDescent="0.2">
      <c r="A223" s="316"/>
      <c r="B223" s="315" t="s">
        <v>247</v>
      </c>
      <c r="C223" s="314"/>
      <c r="D223" s="313"/>
      <c r="E223" s="312" t="s">
        <v>229</v>
      </c>
      <c r="F223" s="311">
        <v>4569.41</v>
      </c>
    </row>
    <row r="224" spans="1:6" ht="409.6" hidden="1" customHeight="1" x14ac:dyDescent="0.2"/>
    <row r="225" spans="1:6" ht="11.25" customHeight="1" x14ac:dyDescent="0.2">
      <c r="A225" s="316"/>
      <c r="B225" s="315" t="s">
        <v>248</v>
      </c>
      <c r="C225" s="314"/>
      <c r="D225" s="313"/>
      <c r="E225" s="312">
        <v>1</v>
      </c>
      <c r="F225" s="311">
        <v>45.69</v>
      </c>
    </row>
    <row r="226" spans="1:6" ht="409.6" hidden="1" customHeight="1" x14ac:dyDescent="0.2"/>
    <row r="227" spans="1:6" ht="11.25" customHeight="1" x14ac:dyDescent="0.2">
      <c r="A227" s="316"/>
      <c r="B227" s="315" t="s">
        <v>247</v>
      </c>
      <c r="C227" s="314"/>
      <c r="D227" s="313"/>
      <c r="E227" s="312" t="s">
        <v>229</v>
      </c>
      <c r="F227" s="311">
        <v>4615.1000000000004</v>
      </c>
    </row>
    <row r="228" spans="1:6" ht="409.6" hidden="1" customHeight="1" x14ac:dyDescent="0.2"/>
    <row r="229" spans="1:6" ht="11.25" customHeight="1" x14ac:dyDescent="0.2">
      <c r="A229" s="316"/>
      <c r="B229" s="315" t="s">
        <v>249</v>
      </c>
      <c r="C229" s="314"/>
      <c r="D229" s="313"/>
      <c r="E229" s="312">
        <v>8</v>
      </c>
      <c r="F229" s="311">
        <v>369.21</v>
      </c>
    </row>
    <row r="230" spans="1:6" ht="409.6" hidden="1" customHeight="1" x14ac:dyDescent="0.2"/>
    <row r="231" spans="1:6" ht="12" customHeight="1" x14ac:dyDescent="0.2">
      <c r="C231" s="310" t="s">
        <v>250</v>
      </c>
      <c r="E231" s="309"/>
      <c r="F231" s="308">
        <v>4984.3100000000004</v>
      </c>
    </row>
    <row r="232" spans="1:6" ht="12.75" customHeight="1" x14ac:dyDescent="0.2">
      <c r="A232" s="285" t="s">
        <v>676</v>
      </c>
      <c r="B232" s="286"/>
      <c r="C232" s="286"/>
      <c r="D232" s="307"/>
      <c r="E232" s="286"/>
      <c r="F232" s="286"/>
    </row>
    <row r="233" spans="1:6" ht="6" customHeight="1" x14ac:dyDescent="0.25">
      <c r="F233" s="306"/>
    </row>
    <row r="234" spans="1:6" ht="62.25" customHeight="1" x14ac:dyDescent="0.2"/>
    <row r="235" spans="1:6" ht="6" customHeight="1" x14ac:dyDescent="0.2">
      <c r="A235" s="304"/>
      <c r="B235" s="305"/>
      <c r="C235" s="304"/>
      <c r="D235" s="303"/>
    </row>
    <row r="236" spans="1:6" ht="39" customHeight="1" x14ac:dyDescent="0.2">
      <c r="A236" s="365" t="s">
        <v>261</v>
      </c>
      <c r="B236" s="366"/>
      <c r="C236" s="287"/>
      <c r="D236" s="365" t="s">
        <v>262</v>
      </c>
      <c r="E236" s="366"/>
      <c r="F236" s="367"/>
    </row>
    <row r="237" spans="1:6" ht="6" customHeight="1" x14ac:dyDescent="0.2">
      <c r="A237" s="352"/>
      <c r="B237" s="261"/>
      <c r="C237" s="262"/>
      <c r="D237" s="263"/>
      <c r="E237" s="264"/>
      <c r="F237" s="265"/>
    </row>
    <row r="238" spans="1:6" ht="14.1" customHeight="1" x14ac:dyDescent="0.2">
      <c r="A238" s="368" t="s">
        <v>223</v>
      </c>
      <c r="B238" s="369"/>
      <c r="C238" s="370"/>
      <c r="D238" s="347" t="s">
        <v>224</v>
      </c>
      <c r="E238" s="351" t="s">
        <v>225</v>
      </c>
      <c r="F238" s="267"/>
    </row>
    <row r="239" spans="1:6" ht="12.75" customHeight="1" x14ac:dyDescent="0.2">
      <c r="A239" s="368"/>
      <c r="B239" s="369"/>
      <c r="C239" s="370"/>
      <c r="D239" s="347" t="s">
        <v>702</v>
      </c>
      <c r="E239" s="346" t="s">
        <v>702</v>
      </c>
      <c r="F239" s="267"/>
    </row>
    <row r="240" spans="1:6" ht="12.75" customHeight="1" x14ac:dyDescent="0.2">
      <c r="A240" s="268" t="s">
        <v>226</v>
      </c>
      <c r="B240" s="269"/>
      <c r="C240" s="269"/>
      <c r="D240" s="347" t="s">
        <v>227</v>
      </c>
      <c r="E240" s="350" t="s">
        <v>228</v>
      </c>
      <c r="F240" s="267"/>
    </row>
    <row r="241" spans="1:6" ht="12.75" customHeight="1" x14ac:dyDescent="0.2">
      <c r="A241" s="349" t="s">
        <v>229</v>
      </c>
      <c r="B241" s="348"/>
      <c r="C241" s="269"/>
      <c r="D241" s="347" t="s">
        <v>230</v>
      </c>
      <c r="E241" s="346">
        <v>5</v>
      </c>
      <c r="F241" s="267"/>
    </row>
    <row r="242" spans="1:6" ht="12.75" customHeight="1" x14ac:dyDescent="0.2">
      <c r="A242" s="345" t="s">
        <v>229</v>
      </c>
      <c r="B242" s="344"/>
      <c r="C242" s="270"/>
      <c r="D242" s="343"/>
      <c r="E242" s="342"/>
      <c r="F242" s="267"/>
    </row>
    <row r="243" spans="1:6" ht="6" customHeight="1" x14ac:dyDescent="0.2">
      <c r="A243" s="341"/>
      <c r="B243" s="271"/>
      <c r="C243" s="272"/>
      <c r="D243" s="340"/>
      <c r="E243" s="273"/>
      <c r="F243" s="274"/>
    </row>
    <row r="244" spans="1:6" ht="6" customHeight="1" x14ac:dyDescent="0.2">
      <c r="A244" s="339"/>
      <c r="B244" s="338"/>
      <c r="C244" s="337"/>
      <c r="D244" s="275"/>
      <c r="E244" s="276"/>
      <c r="F244" s="277"/>
    </row>
    <row r="245" spans="1:6" ht="12.75" customHeight="1" x14ac:dyDescent="0.2">
      <c r="A245" s="336" t="s">
        <v>231</v>
      </c>
      <c r="D245" s="278"/>
      <c r="E245" s="278"/>
      <c r="F245" s="278"/>
    </row>
    <row r="246" spans="1:6" ht="17.25" customHeight="1" x14ac:dyDescent="0.2">
      <c r="A246" s="279" t="s">
        <v>232</v>
      </c>
      <c r="B246" s="335"/>
      <c r="C246" s="280"/>
      <c r="D246" s="278"/>
      <c r="E246" s="278"/>
      <c r="F246" s="278"/>
    </row>
    <row r="247" spans="1:6" ht="12.75" customHeight="1" x14ac:dyDescent="0.2">
      <c r="A247" s="279" t="s">
        <v>233</v>
      </c>
      <c r="B247" s="335"/>
      <c r="C247" s="280"/>
      <c r="D247" s="278"/>
      <c r="E247" s="278"/>
      <c r="F247" s="278"/>
    </row>
    <row r="248" spans="1:6" ht="12.75" customHeight="1" x14ac:dyDescent="0.2">
      <c r="A248" s="279" t="s">
        <v>229</v>
      </c>
      <c r="B248" s="335"/>
      <c r="C248" s="280"/>
      <c r="D248" s="278"/>
      <c r="E248" s="278"/>
      <c r="F248" s="278"/>
    </row>
    <row r="249" spans="1:6" ht="12.75" customHeight="1" x14ac:dyDescent="0.2">
      <c r="A249" s="334" t="s">
        <v>234</v>
      </c>
      <c r="B249" s="281"/>
      <c r="C249" s="281"/>
      <c r="D249" s="281"/>
      <c r="E249" s="281"/>
      <c r="F249" s="281"/>
    </row>
    <row r="250" spans="1:6" ht="6" customHeight="1" x14ac:dyDescent="0.2">
      <c r="E250" s="282"/>
    </row>
    <row r="251" spans="1:6" ht="12.75" customHeight="1" x14ac:dyDescent="0.2">
      <c r="A251" s="333" t="s">
        <v>675</v>
      </c>
      <c r="B251" s="332" t="s">
        <v>288</v>
      </c>
      <c r="C251" s="278"/>
      <c r="D251" s="278"/>
      <c r="E251" s="280"/>
      <c r="F251" s="331" t="s">
        <v>202</v>
      </c>
    </row>
    <row r="252" spans="1:6" ht="6" customHeight="1" x14ac:dyDescent="0.2">
      <c r="E252" s="282"/>
    </row>
    <row r="253" spans="1:6" ht="6" customHeight="1" x14ac:dyDescent="0.2">
      <c r="E253" s="282"/>
    </row>
    <row r="254" spans="1:6" ht="12.75" customHeight="1" x14ac:dyDescent="0.2">
      <c r="A254" s="330" t="s">
        <v>236</v>
      </c>
      <c r="B254" s="330" t="s">
        <v>163</v>
      </c>
      <c r="C254" s="329" t="s">
        <v>237</v>
      </c>
      <c r="D254" s="328" t="s">
        <v>165</v>
      </c>
      <c r="E254" s="327" t="s">
        <v>238</v>
      </c>
      <c r="F254" s="326" t="s">
        <v>239</v>
      </c>
    </row>
    <row r="255" spans="1:6" ht="6" customHeight="1" x14ac:dyDescent="0.2">
      <c r="A255" s="283"/>
      <c r="B255" s="283"/>
      <c r="C255" s="283"/>
      <c r="D255" s="283"/>
      <c r="E255" s="283"/>
      <c r="F255" s="283"/>
    </row>
    <row r="256" spans="1:6" ht="12.75" customHeight="1" x14ac:dyDescent="0.2">
      <c r="A256" s="277"/>
      <c r="B256" s="320" t="s">
        <v>240</v>
      </c>
      <c r="C256" s="319"/>
      <c r="D256" s="319"/>
      <c r="E256" s="319"/>
      <c r="F256" s="319"/>
    </row>
    <row r="257" spans="1:6" ht="8.25" customHeight="1" x14ac:dyDescent="0.2">
      <c r="A257" s="284"/>
      <c r="B257" s="284"/>
      <c r="C257" s="284"/>
      <c r="D257" s="284"/>
      <c r="E257" s="284"/>
      <c r="F257" s="284"/>
    </row>
    <row r="258" spans="1:6" ht="12.75" customHeight="1" x14ac:dyDescent="0.2">
      <c r="A258" s="325" t="s">
        <v>400</v>
      </c>
      <c r="B258" s="321" t="s">
        <v>290</v>
      </c>
      <c r="C258" s="324" t="s">
        <v>7</v>
      </c>
      <c r="D258" s="323">
        <v>1.9</v>
      </c>
      <c r="E258" s="322">
        <v>12691.98</v>
      </c>
      <c r="F258" s="322">
        <v>24114.76</v>
      </c>
    </row>
    <row r="259" spans="1:6" ht="12.75" customHeight="1" x14ac:dyDescent="0.2">
      <c r="B259" s="321" t="s">
        <v>401</v>
      </c>
    </row>
    <row r="260" spans="1:6" ht="409.6" hidden="1" customHeight="1" x14ac:dyDescent="0.2"/>
    <row r="261" spans="1:6" ht="12.75" customHeight="1" x14ac:dyDescent="0.2">
      <c r="A261" s="325" t="s">
        <v>378</v>
      </c>
      <c r="B261" s="321" t="s">
        <v>290</v>
      </c>
      <c r="C261" s="324" t="s">
        <v>7</v>
      </c>
      <c r="D261" s="323">
        <v>0.7</v>
      </c>
      <c r="E261" s="322">
        <v>21671.53</v>
      </c>
      <c r="F261" s="322">
        <v>15170.07</v>
      </c>
    </row>
    <row r="262" spans="1:6" ht="12.75" customHeight="1" x14ac:dyDescent="0.2">
      <c r="B262" s="321" t="s">
        <v>379</v>
      </c>
    </row>
    <row r="263" spans="1:6" ht="409.6" hidden="1" customHeight="1" x14ac:dyDescent="0.2"/>
    <row r="264" spans="1:6" ht="11.25" customHeight="1" x14ac:dyDescent="0.2">
      <c r="B264" s="320" t="s">
        <v>244</v>
      </c>
      <c r="C264" s="319"/>
      <c r="D264" s="319"/>
      <c r="E264" s="318"/>
      <c r="F264" s="317">
        <v>39284.83</v>
      </c>
    </row>
    <row r="265" spans="1:6" ht="6.75" customHeight="1" x14ac:dyDescent="0.2">
      <c r="A265" s="284"/>
      <c r="B265" s="284"/>
      <c r="C265" s="284"/>
      <c r="D265" s="284"/>
      <c r="E265" s="283"/>
      <c r="F265" s="283"/>
    </row>
    <row r="266" spans="1:6" ht="0.2" customHeight="1" x14ac:dyDescent="0.2"/>
    <row r="267" spans="1:6" ht="11.25" customHeight="1" x14ac:dyDescent="0.2">
      <c r="A267" s="316"/>
      <c r="B267" s="315" t="s">
        <v>245</v>
      </c>
      <c r="C267" s="314"/>
      <c r="D267" s="313"/>
      <c r="E267" s="312" t="s">
        <v>229</v>
      </c>
      <c r="F267" s="311">
        <v>39284.83</v>
      </c>
    </row>
    <row r="268" spans="1:6" ht="409.6" hidden="1" customHeight="1" x14ac:dyDescent="0.2"/>
    <row r="269" spans="1:6" ht="11.25" customHeight="1" x14ac:dyDescent="0.2">
      <c r="A269" s="316"/>
      <c r="B269" s="315" t="s">
        <v>246</v>
      </c>
      <c r="C269" s="314"/>
      <c r="D269" s="313"/>
      <c r="E269" s="312">
        <v>13</v>
      </c>
      <c r="F269" s="311">
        <v>5107.03</v>
      </c>
    </row>
    <row r="270" spans="1:6" ht="409.6" hidden="1" customHeight="1" x14ac:dyDescent="0.2"/>
    <row r="271" spans="1:6" ht="11.25" customHeight="1" x14ac:dyDescent="0.2">
      <c r="A271" s="316"/>
      <c r="B271" s="315" t="s">
        <v>247</v>
      </c>
      <c r="C271" s="314"/>
      <c r="D271" s="313"/>
      <c r="E271" s="312" t="s">
        <v>229</v>
      </c>
      <c r="F271" s="311">
        <v>44391.86</v>
      </c>
    </row>
    <row r="272" spans="1:6" ht="409.6" hidden="1" customHeight="1" x14ac:dyDescent="0.2"/>
    <row r="273" spans="1:6" ht="11.25" customHeight="1" x14ac:dyDescent="0.2">
      <c r="A273" s="316"/>
      <c r="B273" s="315" t="s">
        <v>248</v>
      </c>
      <c r="C273" s="314"/>
      <c r="D273" s="313"/>
      <c r="E273" s="312">
        <v>1</v>
      </c>
      <c r="F273" s="311">
        <v>443.92</v>
      </c>
    </row>
    <row r="274" spans="1:6" ht="409.6" hidden="1" customHeight="1" x14ac:dyDescent="0.2"/>
    <row r="275" spans="1:6" ht="11.25" customHeight="1" x14ac:dyDescent="0.2">
      <c r="A275" s="316"/>
      <c r="B275" s="315" t="s">
        <v>247</v>
      </c>
      <c r="C275" s="314"/>
      <c r="D275" s="313"/>
      <c r="E275" s="312" t="s">
        <v>229</v>
      </c>
      <c r="F275" s="311">
        <v>44835.78</v>
      </c>
    </row>
    <row r="276" spans="1:6" ht="409.6" hidden="1" customHeight="1" x14ac:dyDescent="0.2"/>
    <row r="277" spans="1:6" ht="11.25" customHeight="1" x14ac:dyDescent="0.2">
      <c r="A277" s="316"/>
      <c r="B277" s="315" t="s">
        <v>249</v>
      </c>
      <c r="C277" s="314"/>
      <c r="D277" s="313"/>
      <c r="E277" s="312">
        <v>8</v>
      </c>
      <c r="F277" s="311">
        <v>3586.86</v>
      </c>
    </row>
    <row r="278" spans="1:6" ht="409.6" hidden="1" customHeight="1" x14ac:dyDescent="0.2"/>
    <row r="279" spans="1:6" ht="12" customHeight="1" x14ac:dyDescent="0.2">
      <c r="C279" s="310" t="s">
        <v>250</v>
      </c>
      <c r="E279" s="309"/>
      <c r="F279" s="308">
        <v>48422.64</v>
      </c>
    </row>
    <row r="280" spans="1:6" ht="12.75" customHeight="1" x14ac:dyDescent="0.2">
      <c r="A280" s="285" t="s">
        <v>673</v>
      </c>
      <c r="B280" s="286"/>
      <c r="C280" s="286"/>
      <c r="D280" s="307"/>
      <c r="E280" s="286"/>
      <c r="F280" s="286"/>
    </row>
    <row r="281" spans="1:6" ht="6" customHeight="1" x14ac:dyDescent="0.25">
      <c r="F281" s="306"/>
    </row>
    <row r="282" spans="1:6" ht="291.95" customHeight="1" x14ac:dyDescent="0.2"/>
    <row r="283" spans="1:6" ht="6" customHeight="1" x14ac:dyDescent="0.2">
      <c r="A283" s="304"/>
      <c r="B283" s="305"/>
      <c r="C283" s="304"/>
      <c r="D283" s="303"/>
    </row>
    <row r="284" spans="1:6" ht="39" customHeight="1" x14ac:dyDescent="0.2">
      <c r="A284" s="365" t="s">
        <v>261</v>
      </c>
      <c r="B284" s="366"/>
      <c r="C284" s="287"/>
      <c r="D284" s="365" t="s">
        <v>262</v>
      </c>
      <c r="E284" s="366"/>
      <c r="F284" s="367"/>
    </row>
    <row r="285" spans="1:6" ht="6" customHeight="1" x14ac:dyDescent="0.2">
      <c r="A285" s="352"/>
      <c r="B285" s="261"/>
      <c r="C285" s="262"/>
      <c r="D285" s="263"/>
      <c r="E285" s="264"/>
      <c r="F285" s="265"/>
    </row>
    <row r="286" spans="1:6" ht="14.1" customHeight="1" x14ac:dyDescent="0.2">
      <c r="A286" s="368" t="s">
        <v>223</v>
      </c>
      <c r="B286" s="369"/>
      <c r="C286" s="370"/>
      <c r="D286" s="347" t="s">
        <v>224</v>
      </c>
      <c r="E286" s="351" t="s">
        <v>225</v>
      </c>
      <c r="F286" s="267"/>
    </row>
    <row r="287" spans="1:6" ht="12.75" customHeight="1" x14ac:dyDescent="0.2">
      <c r="A287" s="368"/>
      <c r="B287" s="369"/>
      <c r="C287" s="370"/>
      <c r="D287" s="347" t="s">
        <v>702</v>
      </c>
      <c r="E287" s="346" t="s">
        <v>702</v>
      </c>
      <c r="F287" s="267"/>
    </row>
    <row r="288" spans="1:6" ht="12.75" customHeight="1" x14ac:dyDescent="0.2">
      <c r="A288" s="268" t="s">
        <v>226</v>
      </c>
      <c r="B288" s="269"/>
      <c r="C288" s="269"/>
      <c r="D288" s="347" t="s">
        <v>227</v>
      </c>
      <c r="E288" s="350" t="s">
        <v>228</v>
      </c>
      <c r="F288" s="267"/>
    </row>
    <row r="289" spans="1:6" ht="12.75" customHeight="1" x14ac:dyDescent="0.2">
      <c r="A289" s="349" t="s">
        <v>229</v>
      </c>
      <c r="B289" s="348"/>
      <c r="C289" s="269"/>
      <c r="D289" s="347" t="s">
        <v>230</v>
      </c>
      <c r="E289" s="346">
        <v>6</v>
      </c>
      <c r="F289" s="267"/>
    </row>
    <row r="290" spans="1:6" ht="12.75" customHeight="1" x14ac:dyDescent="0.2">
      <c r="A290" s="345" t="s">
        <v>229</v>
      </c>
      <c r="B290" s="344"/>
      <c r="C290" s="270"/>
      <c r="D290" s="343"/>
      <c r="E290" s="342"/>
      <c r="F290" s="267"/>
    </row>
    <row r="291" spans="1:6" ht="6" customHeight="1" x14ac:dyDescent="0.2">
      <c r="A291" s="341"/>
      <c r="B291" s="271"/>
      <c r="C291" s="272"/>
      <c r="D291" s="340"/>
      <c r="E291" s="273"/>
      <c r="F291" s="274"/>
    </row>
    <row r="292" spans="1:6" ht="6" customHeight="1" x14ac:dyDescent="0.2">
      <c r="A292" s="339"/>
      <c r="B292" s="338"/>
      <c r="C292" s="337"/>
      <c r="D292" s="275"/>
      <c r="E292" s="276"/>
      <c r="F292" s="277"/>
    </row>
    <row r="293" spans="1:6" ht="12.75" customHeight="1" x14ac:dyDescent="0.2">
      <c r="A293" s="336" t="s">
        <v>231</v>
      </c>
      <c r="D293" s="278"/>
      <c r="E293" s="278"/>
      <c r="F293" s="278"/>
    </row>
    <row r="294" spans="1:6" ht="17.25" customHeight="1" x14ac:dyDescent="0.2">
      <c r="A294" s="279" t="s">
        <v>232</v>
      </c>
      <c r="B294" s="335"/>
      <c r="C294" s="280"/>
      <c r="D294" s="278"/>
      <c r="E294" s="278"/>
      <c r="F294" s="278"/>
    </row>
    <row r="295" spans="1:6" ht="12.75" customHeight="1" x14ac:dyDescent="0.2">
      <c r="A295" s="279" t="s">
        <v>233</v>
      </c>
      <c r="B295" s="335"/>
      <c r="C295" s="280"/>
      <c r="D295" s="278"/>
      <c r="E295" s="278"/>
      <c r="F295" s="278"/>
    </row>
    <row r="296" spans="1:6" ht="12.75" customHeight="1" x14ac:dyDescent="0.2">
      <c r="A296" s="279" t="s">
        <v>229</v>
      </c>
      <c r="B296" s="335"/>
      <c r="C296" s="280"/>
      <c r="D296" s="278"/>
      <c r="E296" s="278"/>
      <c r="F296" s="278"/>
    </row>
    <row r="297" spans="1:6" ht="12.75" customHeight="1" x14ac:dyDescent="0.2">
      <c r="A297" s="334" t="s">
        <v>234</v>
      </c>
      <c r="B297" s="281"/>
      <c r="C297" s="281"/>
      <c r="D297" s="281"/>
      <c r="E297" s="281"/>
      <c r="F297" s="281"/>
    </row>
    <row r="298" spans="1:6" ht="6" customHeight="1" x14ac:dyDescent="0.2">
      <c r="E298" s="282"/>
    </row>
    <row r="299" spans="1:6" ht="12.75" customHeight="1" x14ac:dyDescent="0.2">
      <c r="A299" s="333" t="s">
        <v>688</v>
      </c>
      <c r="B299" s="332" t="s">
        <v>685</v>
      </c>
      <c r="C299" s="278"/>
      <c r="D299" s="278"/>
      <c r="E299" s="280"/>
      <c r="F299" s="331" t="s">
        <v>200</v>
      </c>
    </row>
    <row r="300" spans="1:6" ht="12.75" customHeight="1" x14ac:dyDescent="0.2">
      <c r="B300" s="332" t="s">
        <v>674</v>
      </c>
      <c r="E300" s="282"/>
    </row>
    <row r="301" spans="1:6" ht="5.85" customHeight="1" x14ac:dyDescent="0.2"/>
    <row r="302" spans="1:6" ht="6" customHeight="1" x14ac:dyDescent="0.2">
      <c r="E302" s="282"/>
    </row>
    <row r="303" spans="1:6" ht="12.75" customHeight="1" x14ac:dyDescent="0.2">
      <c r="A303" s="330" t="s">
        <v>236</v>
      </c>
      <c r="B303" s="330" t="s">
        <v>163</v>
      </c>
      <c r="C303" s="329" t="s">
        <v>237</v>
      </c>
      <c r="D303" s="328" t="s">
        <v>165</v>
      </c>
      <c r="E303" s="327" t="s">
        <v>238</v>
      </c>
      <c r="F303" s="326" t="s">
        <v>239</v>
      </c>
    </row>
    <row r="304" spans="1:6" ht="6" customHeight="1" x14ac:dyDescent="0.2">
      <c r="A304" s="283"/>
      <c r="B304" s="283"/>
      <c r="C304" s="283"/>
      <c r="D304" s="283"/>
      <c r="E304" s="283"/>
      <c r="F304" s="283"/>
    </row>
    <row r="305" spans="1:6" ht="12.75" customHeight="1" x14ac:dyDescent="0.2">
      <c r="A305" s="277"/>
      <c r="B305" s="320" t="s">
        <v>294</v>
      </c>
      <c r="C305" s="319"/>
      <c r="D305" s="319"/>
      <c r="E305" s="319"/>
      <c r="F305" s="319"/>
    </row>
    <row r="306" spans="1:6" ht="8.25" customHeight="1" x14ac:dyDescent="0.2">
      <c r="A306" s="284"/>
      <c r="B306" s="284"/>
      <c r="C306" s="284"/>
      <c r="D306" s="284"/>
      <c r="E306" s="284"/>
      <c r="F306" s="284"/>
    </row>
    <row r="307" spans="1:6" ht="12.75" customHeight="1" x14ac:dyDescent="0.2">
      <c r="A307" s="325" t="s">
        <v>4</v>
      </c>
      <c r="B307" s="321" t="s">
        <v>6</v>
      </c>
      <c r="C307" s="324" t="s">
        <v>7</v>
      </c>
      <c r="D307" s="323">
        <v>30</v>
      </c>
      <c r="E307" s="322">
        <v>22.66</v>
      </c>
      <c r="F307" s="322">
        <v>679.8</v>
      </c>
    </row>
    <row r="308" spans="1:6" ht="409.6" hidden="1" customHeight="1" x14ac:dyDescent="0.2"/>
    <row r="309" spans="1:6" ht="12.75" customHeight="1" x14ac:dyDescent="0.2">
      <c r="A309" s="325" t="s">
        <v>638</v>
      </c>
      <c r="B309" s="321" t="s">
        <v>639</v>
      </c>
      <c r="C309" s="324" t="s">
        <v>7</v>
      </c>
      <c r="D309" s="323">
        <v>3</v>
      </c>
      <c r="E309" s="322">
        <v>372.55</v>
      </c>
      <c r="F309" s="322">
        <v>1117.6500000000001</v>
      </c>
    </row>
    <row r="310" spans="1:6" ht="409.6" hidden="1" customHeight="1" x14ac:dyDescent="0.2"/>
    <row r="311" spans="1:6" ht="11.25" customHeight="1" x14ac:dyDescent="0.2">
      <c r="B311" s="320" t="s">
        <v>295</v>
      </c>
      <c r="C311" s="319"/>
      <c r="D311" s="319"/>
      <c r="E311" s="318"/>
      <c r="F311" s="317">
        <v>1797.45</v>
      </c>
    </row>
    <row r="312" spans="1:6" ht="6.75" customHeight="1" x14ac:dyDescent="0.2">
      <c r="A312" s="284"/>
      <c r="B312" s="284"/>
      <c r="C312" s="284"/>
      <c r="D312" s="284"/>
      <c r="E312" s="283"/>
      <c r="F312" s="283"/>
    </row>
    <row r="313" spans="1:6" ht="0.2" customHeight="1" x14ac:dyDescent="0.2"/>
    <row r="314" spans="1:6" ht="12.75" customHeight="1" x14ac:dyDescent="0.2">
      <c r="A314" s="277"/>
      <c r="B314" s="320" t="s">
        <v>296</v>
      </c>
      <c r="C314" s="319"/>
      <c r="D314" s="319"/>
      <c r="E314" s="319"/>
      <c r="F314" s="319"/>
    </row>
    <row r="315" spans="1:6" ht="8.25" customHeight="1" x14ac:dyDescent="0.2">
      <c r="A315" s="284"/>
      <c r="B315" s="284"/>
      <c r="C315" s="284"/>
      <c r="D315" s="284"/>
      <c r="E315" s="284"/>
      <c r="F315" s="284"/>
    </row>
    <row r="316" spans="1:6" ht="12.75" customHeight="1" x14ac:dyDescent="0.2">
      <c r="A316" s="325" t="s">
        <v>297</v>
      </c>
      <c r="B316" s="321" t="s">
        <v>298</v>
      </c>
      <c r="C316" s="324" t="s">
        <v>102</v>
      </c>
      <c r="D316" s="323">
        <v>0.23810000000000001</v>
      </c>
      <c r="E316" s="322">
        <v>79.38</v>
      </c>
      <c r="F316" s="322">
        <v>18.899999999999999</v>
      </c>
    </row>
    <row r="317" spans="1:6" ht="12.75" customHeight="1" x14ac:dyDescent="0.2">
      <c r="B317" s="321" t="s">
        <v>299</v>
      </c>
    </row>
    <row r="318" spans="1:6" ht="409.6" hidden="1" customHeight="1" x14ac:dyDescent="0.2"/>
    <row r="319" spans="1:6" ht="11.25" customHeight="1" x14ac:dyDescent="0.2">
      <c r="B319" s="320" t="s">
        <v>300</v>
      </c>
      <c r="C319" s="319"/>
      <c r="D319" s="319"/>
      <c r="E319" s="318"/>
      <c r="F319" s="317">
        <v>18.899999999999999</v>
      </c>
    </row>
    <row r="320" spans="1:6" ht="6.75" customHeight="1" x14ac:dyDescent="0.2">
      <c r="A320" s="284"/>
      <c r="B320" s="284"/>
      <c r="C320" s="284"/>
      <c r="D320" s="284"/>
      <c r="E320" s="283"/>
      <c r="F320" s="283"/>
    </row>
    <row r="321" spans="1:6" ht="0.2" customHeight="1" x14ac:dyDescent="0.2"/>
    <row r="322" spans="1:6" ht="12.75" customHeight="1" x14ac:dyDescent="0.2">
      <c r="A322" s="277"/>
      <c r="B322" s="320" t="s">
        <v>301</v>
      </c>
      <c r="C322" s="319"/>
      <c r="D322" s="319"/>
      <c r="E322" s="319"/>
      <c r="F322" s="319"/>
    </row>
    <row r="323" spans="1:6" ht="8.25" customHeight="1" x14ac:dyDescent="0.2">
      <c r="A323" s="284"/>
      <c r="B323" s="284"/>
      <c r="C323" s="284"/>
      <c r="D323" s="284"/>
      <c r="E323" s="284"/>
      <c r="F323" s="284"/>
    </row>
    <row r="324" spans="1:6" ht="12.75" customHeight="1" x14ac:dyDescent="0.2">
      <c r="A324" s="325" t="s">
        <v>302</v>
      </c>
      <c r="B324" s="321" t="s">
        <v>147</v>
      </c>
      <c r="C324" s="324" t="s">
        <v>137</v>
      </c>
      <c r="D324" s="323">
        <v>1.84</v>
      </c>
      <c r="E324" s="322">
        <v>62.85</v>
      </c>
      <c r="F324" s="322">
        <v>115.64</v>
      </c>
    </row>
    <row r="325" spans="1:6" ht="409.6" hidden="1" customHeight="1" x14ac:dyDescent="0.2"/>
    <row r="326" spans="1:6" ht="11.25" customHeight="1" x14ac:dyDescent="0.2">
      <c r="B326" s="320" t="s">
        <v>303</v>
      </c>
      <c r="C326" s="319"/>
      <c r="D326" s="319"/>
      <c r="E326" s="318"/>
      <c r="F326" s="317">
        <v>115.64</v>
      </c>
    </row>
    <row r="327" spans="1:6" ht="6.75" customHeight="1" x14ac:dyDescent="0.2">
      <c r="A327" s="284"/>
      <c r="B327" s="284"/>
      <c r="C327" s="284"/>
      <c r="D327" s="284"/>
      <c r="E327" s="283"/>
      <c r="F327" s="283"/>
    </row>
    <row r="328" spans="1:6" ht="0.2" customHeight="1" x14ac:dyDescent="0.2"/>
    <row r="329" spans="1:6" ht="11.25" customHeight="1" x14ac:dyDescent="0.2">
      <c r="A329" s="316"/>
      <c r="B329" s="315" t="s">
        <v>245</v>
      </c>
      <c r="C329" s="314"/>
      <c r="D329" s="313"/>
      <c r="E329" s="312" t="s">
        <v>229</v>
      </c>
      <c r="F329" s="311">
        <v>1931.99</v>
      </c>
    </row>
    <row r="330" spans="1:6" ht="409.6" hidden="1" customHeight="1" x14ac:dyDescent="0.2"/>
    <row r="331" spans="1:6" ht="11.25" customHeight="1" x14ac:dyDescent="0.2">
      <c r="A331" s="316"/>
      <c r="B331" s="315" t="s">
        <v>246</v>
      </c>
      <c r="C331" s="314"/>
      <c r="D331" s="313"/>
      <c r="E331" s="312">
        <v>13</v>
      </c>
      <c r="F331" s="311">
        <v>251.16</v>
      </c>
    </row>
    <row r="332" spans="1:6" ht="409.6" hidden="1" customHeight="1" x14ac:dyDescent="0.2"/>
    <row r="333" spans="1:6" ht="11.25" customHeight="1" x14ac:dyDescent="0.2">
      <c r="A333" s="316"/>
      <c r="B333" s="315" t="s">
        <v>247</v>
      </c>
      <c r="C333" s="314"/>
      <c r="D333" s="313"/>
      <c r="E333" s="312" t="s">
        <v>229</v>
      </c>
      <c r="F333" s="311">
        <v>2183.15</v>
      </c>
    </row>
    <row r="334" spans="1:6" ht="409.6" hidden="1" customHeight="1" x14ac:dyDescent="0.2"/>
    <row r="335" spans="1:6" ht="11.25" customHeight="1" x14ac:dyDescent="0.2">
      <c r="A335" s="316"/>
      <c r="B335" s="315" t="s">
        <v>248</v>
      </c>
      <c r="C335" s="314"/>
      <c r="D335" s="313"/>
      <c r="E335" s="312">
        <v>1</v>
      </c>
      <c r="F335" s="311">
        <v>21.83</v>
      </c>
    </row>
    <row r="336" spans="1:6" ht="409.6" hidden="1" customHeight="1" x14ac:dyDescent="0.2"/>
    <row r="337" spans="1:6" ht="11.25" customHeight="1" x14ac:dyDescent="0.2">
      <c r="A337" s="316"/>
      <c r="B337" s="315" t="s">
        <v>247</v>
      </c>
      <c r="C337" s="314"/>
      <c r="D337" s="313"/>
      <c r="E337" s="312" t="s">
        <v>229</v>
      </c>
      <c r="F337" s="311">
        <v>2204.98</v>
      </c>
    </row>
    <row r="338" spans="1:6" ht="409.6" hidden="1" customHeight="1" x14ac:dyDescent="0.2"/>
    <row r="339" spans="1:6" ht="11.25" customHeight="1" x14ac:dyDescent="0.2">
      <c r="A339" s="316"/>
      <c r="B339" s="315" t="s">
        <v>249</v>
      </c>
      <c r="C339" s="314"/>
      <c r="D339" s="313"/>
      <c r="E339" s="312">
        <v>8</v>
      </c>
      <c r="F339" s="311">
        <v>176.4</v>
      </c>
    </row>
    <row r="340" spans="1:6" ht="409.6" hidden="1" customHeight="1" x14ac:dyDescent="0.2"/>
    <row r="341" spans="1:6" ht="12" customHeight="1" x14ac:dyDescent="0.2">
      <c r="C341" s="310" t="s">
        <v>250</v>
      </c>
      <c r="E341" s="309"/>
      <c r="F341" s="308">
        <v>2381.38</v>
      </c>
    </row>
    <row r="342" spans="1:6" ht="12.75" customHeight="1" x14ac:dyDescent="0.2">
      <c r="A342" s="285" t="s">
        <v>694</v>
      </c>
      <c r="B342" s="286"/>
      <c r="C342" s="286"/>
      <c r="D342" s="307"/>
      <c r="E342" s="286"/>
      <c r="F342" s="286"/>
    </row>
    <row r="343" spans="1:6" ht="6" customHeight="1" x14ac:dyDescent="0.25">
      <c r="F343" s="306"/>
    </row>
    <row r="344" spans="1:6" ht="188.1" customHeight="1" x14ac:dyDescent="0.2"/>
    <row r="345" spans="1:6" ht="6" customHeight="1" x14ac:dyDescent="0.2">
      <c r="A345" s="304"/>
      <c r="B345" s="305"/>
      <c r="C345" s="304"/>
      <c r="D345" s="303"/>
    </row>
    <row r="346" spans="1:6" ht="39" customHeight="1" x14ac:dyDescent="0.2">
      <c r="A346" s="365" t="s">
        <v>261</v>
      </c>
      <c r="B346" s="366"/>
      <c r="C346" s="287"/>
      <c r="D346" s="365" t="s">
        <v>262</v>
      </c>
      <c r="E346" s="366"/>
      <c r="F346" s="367"/>
    </row>
    <row r="347" spans="1:6" ht="6" customHeight="1" x14ac:dyDescent="0.2">
      <c r="A347" s="352"/>
      <c r="B347" s="261"/>
      <c r="C347" s="262"/>
      <c r="D347" s="263"/>
      <c r="E347" s="264"/>
      <c r="F347" s="265"/>
    </row>
    <row r="348" spans="1:6" ht="14.1" customHeight="1" x14ac:dyDescent="0.2">
      <c r="A348" s="368" t="s">
        <v>223</v>
      </c>
      <c r="B348" s="369"/>
      <c r="C348" s="370"/>
      <c r="D348" s="347" t="s">
        <v>224</v>
      </c>
      <c r="E348" s="351" t="s">
        <v>225</v>
      </c>
      <c r="F348" s="267"/>
    </row>
    <row r="349" spans="1:6" ht="12.75" customHeight="1" x14ac:dyDescent="0.2">
      <c r="A349" s="368"/>
      <c r="B349" s="369"/>
      <c r="C349" s="370"/>
      <c r="D349" s="347" t="s">
        <v>702</v>
      </c>
      <c r="E349" s="346" t="s">
        <v>702</v>
      </c>
      <c r="F349" s="267"/>
    </row>
    <row r="350" spans="1:6" ht="12.75" customHeight="1" x14ac:dyDescent="0.2">
      <c r="A350" s="268" t="s">
        <v>226</v>
      </c>
      <c r="B350" s="269"/>
      <c r="C350" s="269"/>
      <c r="D350" s="347" t="s">
        <v>227</v>
      </c>
      <c r="E350" s="350" t="s">
        <v>228</v>
      </c>
      <c r="F350" s="267"/>
    </row>
    <row r="351" spans="1:6" ht="12.75" customHeight="1" x14ac:dyDescent="0.2">
      <c r="A351" s="349" t="s">
        <v>229</v>
      </c>
      <c r="B351" s="348"/>
      <c r="C351" s="269"/>
      <c r="D351" s="347" t="s">
        <v>230</v>
      </c>
      <c r="E351" s="346">
        <v>7</v>
      </c>
      <c r="F351" s="267"/>
    </row>
    <row r="352" spans="1:6" ht="12.75" customHeight="1" x14ac:dyDescent="0.2">
      <c r="A352" s="345" t="s">
        <v>229</v>
      </c>
      <c r="B352" s="344"/>
      <c r="C352" s="270"/>
      <c r="D352" s="343"/>
      <c r="E352" s="342"/>
      <c r="F352" s="267"/>
    </row>
    <row r="353" spans="1:6" ht="6" customHeight="1" x14ac:dyDescent="0.2">
      <c r="A353" s="341"/>
      <c r="B353" s="271"/>
      <c r="C353" s="272"/>
      <c r="D353" s="340"/>
      <c r="E353" s="273"/>
      <c r="F353" s="274"/>
    </row>
    <row r="354" spans="1:6" ht="6" customHeight="1" x14ac:dyDescent="0.2">
      <c r="A354" s="339"/>
      <c r="B354" s="338"/>
      <c r="C354" s="337"/>
      <c r="D354" s="275"/>
      <c r="E354" s="276"/>
      <c r="F354" s="277"/>
    </row>
    <row r="355" spans="1:6" ht="12.75" customHeight="1" x14ac:dyDescent="0.2">
      <c r="A355" s="336" t="s">
        <v>231</v>
      </c>
      <c r="D355" s="278"/>
      <c r="E355" s="278"/>
      <c r="F355" s="278"/>
    </row>
    <row r="356" spans="1:6" ht="17.25" customHeight="1" x14ac:dyDescent="0.2">
      <c r="A356" s="279" t="s">
        <v>232</v>
      </c>
      <c r="B356" s="335"/>
      <c r="C356" s="280"/>
      <c r="D356" s="278"/>
      <c r="E356" s="278"/>
      <c r="F356" s="278"/>
    </row>
    <row r="357" spans="1:6" ht="12.75" customHeight="1" x14ac:dyDescent="0.2">
      <c r="A357" s="279" t="s">
        <v>233</v>
      </c>
      <c r="B357" s="335"/>
      <c r="C357" s="280"/>
      <c r="D357" s="278"/>
      <c r="E357" s="278"/>
      <c r="F357" s="278"/>
    </row>
    <row r="358" spans="1:6" ht="12.75" customHeight="1" x14ac:dyDescent="0.2">
      <c r="A358" s="279" t="s">
        <v>229</v>
      </c>
      <c r="B358" s="335"/>
      <c r="C358" s="280"/>
      <c r="D358" s="278"/>
      <c r="E358" s="278"/>
      <c r="F358" s="278"/>
    </row>
    <row r="359" spans="1:6" ht="12.75" customHeight="1" x14ac:dyDescent="0.2">
      <c r="A359" s="334" t="s">
        <v>234</v>
      </c>
      <c r="B359" s="281"/>
      <c r="C359" s="281"/>
      <c r="D359" s="281"/>
      <c r="E359" s="281"/>
      <c r="F359" s="281"/>
    </row>
    <row r="360" spans="1:6" ht="6" customHeight="1" x14ac:dyDescent="0.2">
      <c r="E360" s="282"/>
    </row>
    <row r="361" spans="1:6" ht="12.75" customHeight="1" x14ac:dyDescent="0.2">
      <c r="A361" s="333" t="s">
        <v>690</v>
      </c>
      <c r="B361" s="332" t="s">
        <v>304</v>
      </c>
      <c r="C361" s="278"/>
      <c r="D361" s="278"/>
      <c r="E361" s="280"/>
      <c r="F361" s="331" t="s">
        <v>200</v>
      </c>
    </row>
    <row r="362" spans="1:6" ht="12.75" customHeight="1" x14ac:dyDescent="0.2">
      <c r="B362" s="332" t="s">
        <v>693</v>
      </c>
      <c r="E362" s="282"/>
    </row>
    <row r="363" spans="1:6" ht="5.85" customHeight="1" x14ac:dyDescent="0.2"/>
    <row r="364" spans="1:6" ht="6" customHeight="1" x14ac:dyDescent="0.2">
      <c r="E364" s="282"/>
    </row>
    <row r="365" spans="1:6" ht="12.75" customHeight="1" x14ac:dyDescent="0.2">
      <c r="A365" s="330" t="s">
        <v>236</v>
      </c>
      <c r="B365" s="330" t="s">
        <v>163</v>
      </c>
      <c r="C365" s="329" t="s">
        <v>237</v>
      </c>
      <c r="D365" s="328" t="s">
        <v>165</v>
      </c>
      <c r="E365" s="327" t="s">
        <v>238</v>
      </c>
      <c r="F365" s="326" t="s">
        <v>239</v>
      </c>
    </row>
    <row r="366" spans="1:6" ht="6" customHeight="1" x14ac:dyDescent="0.2">
      <c r="A366" s="283"/>
      <c r="B366" s="283"/>
      <c r="C366" s="283"/>
      <c r="D366" s="283"/>
      <c r="E366" s="283"/>
      <c r="F366" s="283"/>
    </row>
    <row r="367" spans="1:6" ht="12.75" customHeight="1" x14ac:dyDescent="0.2">
      <c r="A367" s="277"/>
      <c r="B367" s="320" t="s">
        <v>294</v>
      </c>
      <c r="C367" s="319"/>
      <c r="D367" s="319"/>
      <c r="E367" s="319"/>
      <c r="F367" s="319"/>
    </row>
    <row r="368" spans="1:6" ht="8.25" customHeight="1" x14ac:dyDescent="0.2">
      <c r="A368" s="284"/>
      <c r="B368" s="284"/>
      <c r="C368" s="284"/>
      <c r="D368" s="284"/>
      <c r="E368" s="284"/>
      <c r="F368" s="284"/>
    </row>
    <row r="369" spans="1:6" ht="12.75" customHeight="1" x14ac:dyDescent="0.2">
      <c r="A369" s="325" t="s">
        <v>4</v>
      </c>
      <c r="B369" s="321" t="s">
        <v>6</v>
      </c>
      <c r="C369" s="324" t="s">
        <v>7</v>
      </c>
      <c r="D369" s="323">
        <v>82</v>
      </c>
      <c r="E369" s="322">
        <v>22.66</v>
      </c>
      <c r="F369" s="322">
        <v>1858.12</v>
      </c>
    </row>
    <row r="370" spans="1:6" ht="409.6" hidden="1" customHeight="1" x14ac:dyDescent="0.2"/>
    <row r="371" spans="1:6" ht="12.75" customHeight="1" x14ac:dyDescent="0.2">
      <c r="A371" s="325" t="s">
        <v>638</v>
      </c>
      <c r="B371" s="321" t="s">
        <v>639</v>
      </c>
      <c r="C371" s="324" t="s">
        <v>7</v>
      </c>
      <c r="D371" s="323">
        <v>3</v>
      </c>
      <c r="E371" s="322">
        <v>372.55</v>
      </c>
      <c r="F371" s="322">
        <v>1117.6500000000001</v>
      </c>
    </row>
    <row r="372" spans="1:6" ht="409.6" hidden="1" customHeight="1" x14ac:dyDescent="0.2"/>
    <row r="373" spans="1:6" ht="12.75" customHeight="1" x14ac:dyDescent="0.2">
      <c r="A373" s="325" t="s">
        <v>640</v>
      </c>
      <c r="B373" s="321" t="s">
        <v>641</v>
      </c>
      <c r="C373" s="324" t="s">
        <v>7</v>
      </c>
      <c r="D373" s="323">
        <v>6</v>
      </c>
      <c r="E373" s="322">
        <v>582.99</v>
      </c>
      <c r="F373" s="322">
        <v>3497.94</v>
      </c>
    </row>
    <row r="374" spans="1:6" ht="409.6" hidden="1" customHeight="1" x14ac:dyDescent="0.2"/>
    <row r="375" spans="1:6" ht="11.25" customHeight="1" x14ac:dyDescent="0.2">
      <c r="B375" s="320" t="s">
        <v>295</v>
      </c>
      <c r="C375" s="319"/>
      <c r="D375" s="319"/>
      <c r="E375" s="318"/>
      <c r="F375" s="317">
        <v>6473.71</v>
      </c>
    </row>
    <row r="376" spans="1:6" ht="6.75" customHeight="1" x14ac:dyDescent="0.2">
      <c r="A376" s="284"/>
      <c r="B376" s="284"/>
      <c r="C376" s="284"/>
      <c r="D376" s="284"/>
      <c r="E376" s="283"/>
      <c r="F376" s="283"/>
    </row>
    <row r="377" spans="1:6" ht="0.2" customHeight="1" x14ac:dyDescent="0.2"/>
    <row r="378" spans="1:6" ht="12.75" customHeight="1" x14ac:dyDescent="0.2">
      <c r="A378" s="277"/>
      <c r="B378" s="320" t="s">
        <v>296</v>
      </c>
      <c r="C378" s="319"/>
      <c r="D378" s="319"/>
      <c r="E378" s="319"/>
      <c r="F378" s="319"/>
    </row>
    <row r="379" spans="1:6" ht="8.25" customHeight="1" x14ac:dyDescent="0.2">
      <c r="A379" s="284"/>
      <c r="B379" s="284"/>
      <c r="C379" s="284"/>
      <c r="D379" s="284"/>
      <c r="E379" s="284"/>
      <c r="F379" s="284"/>
    </row>
    <row r="380" spans="1:6" ht="12.75" customHeight="1" x14ac:dyDescent="0.2">
      <c r="A380" s="325" t="s">
        <v>297</v>
      </c>
      <c r="B380" s="321" t="s">
        <v>298</v>
      </c>
      <c r="C380" s="324" t="s">
        <v>102</v>
      </c>
      <c r="D380" s="323">
        <v>0.65078999999999998</v>
      </c>
      <c r="E380" s="322">
        <v>79.38</v>
      </c>
      <c r="F380" s="322">
        <v>51.66</v>
      </c>
    </row>
    <row r="381" spans="1:6" ht="12.75" customHeight="1" x14ac:dyDescent="0.2">
      <c r="B381" s="321" t="s">
        <v>299</v>
      </c>
    </row>
    <row r="382" spans="1:6" ht="409.6" hidden="1" customHeight="1" x14ac:dyDescent="0.2"/>
    <row r="383" spans="1:6" ht="11.25" customHeight="1" x14ac:dyDescent="0.2">
      <c r="B383" s="320" t="s">
        <v>300</v>
      </c>
      <c r="C383" s="319"/>
      <c r="D383" s="319"/>
      <c r="E383" s="318"/>
      <c r="F383" s="317">
        <v>51.66</v>
      </c>
    </row>
    <row r="384" spans="1:6" ht="6.75" customHeight="1" x14ac:dyDescent="0.2">
      <c r="A384" s="284"/>
      <c r="B384" s="284"/>
      <c r="C384" s="284"/>
      <c r="D384" s="284"/>
      <c r="E384" s="283"/>
      <c r="F384" s="283"/>
    </row>
    <row r="385" spans="1:6" ht="0.2" customHeight="1" x14ac:dyDescent="0.2"/>
    <row r="386" spans="1:6" ht="12.75" customHeight="1" x14ac:dyDescent="0.2">
      <c r="A386" s="277"/>
      <c r="B386" s="320" t="s">
        <v>301</v>
      </c>
      <c r="C386" s="319"/>
      <c r="D386" s="319"/>
      <c r="E386" s="319"/>
      <c r="F386" s="319"/>
    </row>
    <row r="387" spans="1:6" ht="8.25" customHeight="1" x14ac:dyDescent="0.2">
      <c r="A387" s="284"/>
      <c r="B387" s="284"/>
      <c r="C387" s="284"/>
      <c r="D387" s="284"/>
      <c r="E387" s="284"/>
      <c r="F387" s="284"/>
    </row>
    <row r="388" spans="1:6" ht="12.75" customHeight="1" x14ac:dyDescent="0.2">
      <c r="A388" s="325" t="s">
        <v>302</v>
      </c>
      <c r="B388" s="321" t="s">
        <v>147</v>
      </c>
      <c r="C388" s="324" t="s">
        <v>137</v>
      </c>
      <c r="D388" s="323">
        <v>5.2</v>
      </c>
      <c r="E388" s="322">
        <v>62.85</v>
      </c>
      <c r="F388" s="322">
        <v>326.82</v>
      </c>
    </row>
    <row r="389" spans="1:6" ht="409.6" hidden="1" customHeight="1" x14ac:dyDescent="0.2"/>
    <row r="390" spans="1:6" ht="11.25" customHeight="1" x14ac:dyDescent="0.2">
      <c r="B390" s="320" t="s">
        <v>303</v>
      </c>
      <c r="C390" s="319"/>
      <c r="D390" s="319"/>
      <c r="E390" s="318"/>
      <c r="F390" s="317">
        <v>326.82</v>
      </c>
    </row>
    <row r="391" spans="1:6" ht="6.75" customHeight="1" x14ac:dyDescent="0.2">
      <c r="A391" s="284"/>
      <c r="B391" s="284"/>
      <c r="C391" s="284"/>
      <c r="D391" s="284"/>
      <c r="E391" s="283"/>
      <c r="F391" s="283"/>
    </row>
    <row r="392" spans="1:6" ht="0.2" customHeight="1" x14ac:dyDescent="0.2"/>
    <row r="393" spans="1:6" ht="11.25" customHeight="1" x14ac:dyDescent="0.2">
      <c r="A393" s="316"/>
      <c r="B393" s="315" t="s">
        <v>245</v>
      </c>
      <c r="C393" s="314"/>
      <c r="D393" s="313"/>
      <c r="E393" s="312" t="s">
        <v>229</v>
      </c>
      <c r="F393" s="311">
        <v>6852.19</v>
      </c>
    </row>
    <row r="394" spans="1:6" ht="409.6" hidden="1" customHeight="1" x14ac:dyDescent="0.2"/>
    <row r="395" spans="1:6" ht="11.25" customHeight="1" x14ac:dyDescent="0.2">
      <c r="A395" s="316"/>
      <c r="B395" s="315" t="s">
        <v>246</v>
      </c>
      <c r="C395" s="314"/>
      <c r="D395" s="313"/>
      <c r="E395" s="312">
        <v>13</v>
      </c>
      <c r="F395" s="311">
        <v>890.78</v>
      </c>
    </row>
    <row r="396" spans="1:6" ht="409.6" hidden="1" customHeight="1" x14ac:dyDescent="0.2"/>
    <row r="397" spans="1:6" ht="11.25" customHeight="1" x14ac:dyDescent="0.2">
      <c r="A397" s="316"/>
      <c r="B397" s="315" t="s">
        <v>247</v>
      </c>
      <c r="C397" s="314"/>
      <c r="D397" s="313"/>
      <c r="E397" s="312" t="s">
        <v>229</v>
      </c>
      <c r="F397" s="311">
        <v>7742.97</v>
      </c>
    </row>
    <row r="398" spans="1:6" ht="409.6" hidden="1" customHeight="1" x14ac:dyDescent="0.2"/>
    <row r="399" spans="1:6" ht="11.25" customHeight="1" x14ac:dyDescent="0.2">
      <c r="A399" s="316"/>
      <c r="B399" s="315" t="s">
        <v>248</v>
      </c>
      <c r="C399" s="314"/>
      <c r="D399" s="313"/>
      <c r="E399" s="312">
        <v>1</v>
      </c>
      <c r="F399" s="311">
        <v>77.430000000000007</v>
      </c>
    </row>
    <row r="400" spans="1:6" ht="409.6" hidden="1" customHeight="1" x14ac:dyDescent="0.2"/>
    <row r="401" spans="1:6" ht="11.25" customHeight="1" x14ac:dyDescent="0.2">
      <c r="A401" s="316"/>
      <c r="B401" s="315" t="s">
        <v>247</v>
      </c>
      <c r="C401" s="314"/>
      <c r="D401" s="313"/>
      <c r="E401" s="312" t="s">
        <v>229</v>
      </c>
      <c r="F401" s="311">
        <v>7820.4</v>
      </c>
    </row>
    <row r="402" spans="1:6" ht="409.6" hidden="1" customHeight="1" x14ac:dyDescent="0.2"/>
    <row r="403" spans="1:6" ht="11.25" customHeight="1" x14ac:dyDescent="0.2">
      <c r="A403" s="316"/>
      <c r="B403" s="315" t="s">
        <v>249</v>
      </c>
      <c r="C403" s="314"/>
      <c r="D403" s="313"/>
      <c r="E403" s="312">
        <v>8</v>
      </c>
      <c r="F403" s="311">
        <v>625.63</v>
      </c>
    </row>
    <row r="404" spans="1:6" ht="409.6" hidden="1" customHeight="1" x14ac:dyDescent="0.2"/>
    <row r="405" spans="1:6" ht="12" customHeight="1" x14ac:dyDescent="0.2">
      <c r="C405" s="310" t="s">
        <v>250</v>
      </c>
      <c r="E405" s="309"/>
      <c r="F405" s="308">
        <v>8446.0300000000007</v>
      </c>
    </row>
    <row r="406" spans="1:6" ht="12.75" customHeight="1" x14ac:dyDescent="0.2">
      <c r="A406" s="285" t="s">
        <v>692</v>
      </c>
      <c r="B406" s="286"/>
      <c r="C406" s="286"/>
      <c r="D406" s="307"/>
      <c r="E406" s="286"/>
      <c r="F406" s="286"/>
    </row>
    <row r="407" spans="1:6" ht="6" customHeight="1" x14ac:dyDescent="0.25">
      <c r="F407" s="306"/>
    </row>
    <row r="408" spans="1:6" ht="175.35" customHeight="1" x14ac:dyDescent="0.2"/>
    <row r="409" spans="1:6" ht="6" customHeight="1" x14ac:dyDescent="0.2">
      <c r="A409" s="304"/>
      <c r="B409" s="305"/>
      <c r="C409" s="304"/>
      <c r="D409" s="303"/>
    </row>
    <row r="410" spans="1:6" ht="39" customHeight="1" x14ac:dyDescent="0.2">
      <c r="A410" s="365" t="s">
        <v>261</v>
      </c>
      <c r="B410" s="366"/>
      <c r="C410" s="287"/>
      <c r="D410" s="365" t="s">
        <v>262</v>
      </c>
      <c r="E410" s="366"/>
      <c r="F410" s="367"/>
    </row>
    <row r="411" spans="1:6" ht="6" customHeight="1" x14ac:dyDescent="0.2">
      <c r="A411" s="352"/>
      <c r="B411" s="261"/>
      <c r="C411" s="262"/>
      <c r="D411" s="263"/>
      <c r="E411" s="264"/>
      <c r="F411" s="265"/>
    </row>
    <row r="412" spans="1:6" ht="14.1" customHeight="1" x14ac:dyDescent="0.2">
      <c r="A412" s="368" t="s">
        <v>223</v>
      </c>
      <c r="B412" s="369"/>
      <c r="C412" s="370"/>
      <c r="D412" s="347" t="s">
        <v>224</v>
      </c>
      <c r="E412" s="351" t="s">
        <v>225</v>
      </c>
      <c r="F412" s="267"/>
    </row>
    <row r="413" spans="1:6" ht="12.75" customHeight="1" x14ac:dyDescent="0.2">
      <c r="A413" s="368"/>
      <c r="B413" s="369"/>
      <c r="C413" s="370"/>
      <c r="D413" s="347" t="s">
        <v>702</v>
      </c>
      <c r="E413" s="346" t="s">
        <v>702</v>
      </c>
      <c r="F413" s="267"/>
    </row>
    <row r="414" spans="1:6" ht="12.75" customHeight="1" x14ac:dyDescent="0.2">
      <c r="A414" s="268" t="s">
        <v>226</v>
      </c>
      <c r="B414" s="269"/>
      <c r="C414" s="269"/>
      <c r="D414" s="347" t="s">
        <v>227</v>
      </c>
      <c r="E414" s="350" t="s">
        <v>228</v>
      </c>
      <c r="F414" s="267"/>
    </row>
    <row r="415" spans="1:6" ht="12.75" customHeight="1" x14ac:dyDescent="0.2">
      <c r="A415" s="349" t="s">
        <v>229</v>
      </c>
      <c r="B415" s="348"/>
      <c r="C415" s="269"/>
      <c r="D415" s="347" t="s">
        <v>230</v>
      </c>
      <c r="E415" s="346">
        <v>8</v>
      </c>
      <c r="F415" s="267"/>
    </row>
    <row r="416" spans="1:6" ht="12.75" customHeight="1" x14ac:dyDescent="0.2">
      <c r="A416" s="345" t="s">
        <v>229</v>
      </c>
      <c r="B416" s="344"/>
      <c r="C416" s="270"/>
      <c r="D416" s="343"/>
      <c r="E416" s="342"/>
      <c r="F416" s="267"/>
    </row>
    <row r="417" spans="1:6" ht="6" customHeight="1" x14ac:dyDescent="0.2">
      <c r="A417" s="341"/>
      <c r="B417" s="271"/>
      <c r="C417" s="272"/>
      <c r="D417" s="340"/>
      <c r="E417" s="273"/>
      <c r="F417" s="274"/>
    </row>
    <row r="418" spans="1:6" ht="6" customHeight="1" x14ac:dyDescent="0.2">
      <c r="A418" s="339"/>
      <c r="B418" s="338"/>
      <c r="C418" s="337"/>
      <c r="D418" s="275"/>
      <c r="E418" s="276"/>
      <c r="F418" s="277"/>
    </row>
    <row r="419" spans="1:6" ht="12.75" customHeight="1" x14ac:dyDescent="0.2">
      <c r="A419" s="336" t="s">
        <v>231</v>
      </c>
      <c r="D419" s="278"/>
      <c r="E419" s="278"/>
      <c r="F419" s="278"/>
    </row>
    <row r="420" spans="1:6" ht="17.25" customHeight="1" x14ac:dyDescent="0.2">
      <c r="A420" s="279" t="s">
        <v>232</v>
      </c>
      <c r="B420" s="335"/>
      <c r="C420" s="280"/>
      <c r="D420" s="278"/>
      <c r="E420" s="278"/>
      <c r="F420" s="278"/>
    </row>
    <row r="421" spans="1:6" ht="12.75" customHeight="1" x14ac:dyDescent="0.2">
      <c r="A421" s="279" t="s">
        <v>233</v>
      </c>
      <c r="B421" s="335"/>
      <c r="C421" s="280"/>
      <c r="D421" s="278"/>
      <c r="E421" s="278"/>
      <c r="F421" s="278"/>
    </row>
    <row r="422" spans="1:6" ht="12.75" customHeight="1" x14ac:dyDescent="0.2">
      <c r="A422" s="279" t="s">
        <v>229</v>
      </c>
      <c r="B422" s="335"/>
      <c r="C422" s="280"/>
      <c r="D422" s="278"/>
      <c r="E422" s="278"/>
      <c r="F422" s="278"/>
    </row>
    <row r="423" spans="1:6" ht="12.75" customHeight="1" x14ac:dyDescent="0.2">
      <c r="A423" s="334" t="s">
        <v>234</v>
      </c>
      <c r="B423" s="281"/>
      <c r="C423" s="281"/>
      <c r="D423" s="281"/>
      <c r="E423" s="281"/>
      <c r="F423" s="281"/>
    </row>
    <row r="424" spans="1:6" ht="6" customHeight="1" x14ac:dyDescent="0.2">
      <c r="E424" s="282"/>
    </row>
    <row r="425" spans="1:6" ht="12.75" customHeight="1" x14ac:dyDescent="0.2">
      <c r="A425" s="333" t="s">
        <v>203</v>
      </c>
      <c r="B425" s="332" t="s">
        <v>305</v>
      </c>
      <c r="C425" s="278"/>
      <c r="D425" s="278"/>
      <c r="E425" s="280"/>
      <c r="F425" s="331" t="s">
        <v>200</v>
      </c>
    </row>
    <row r="426" spans="1:6" ht="6" customHeight="1" x14ac:dyDescent="0.2">
      <c r="E426" s="282"/>
    </row>
    <row r="427" spans="1:6" ht="6" customHeight="1" x14ac:dyDescent="0.2">
      <c r="E427" s="282"/>
    </row>
    <row r="428" spans="1:6" ht="12.75" customHeight="1" x14ac:dyDescent="0.2">
      <c r="A428" s="330" t="s">
        <v>236</v>
      </c>
      <c r="B428" s="330" t="s">
        <v>163</v>
      </c>
      <c r="C428" s="329" t="s">
        <v>237</v>
      </c>
      <c r="D428" s="328" t="s">
        <v>165</v>
      </c>
      <c r="E428" s="327" t="s">
        <v>238</v>
      </c>
      <c r="F428" s="326" t="s">
        <v>239</v>
      </c>
    </row>
    <row r="429" spans="1:6" ht="6" customHeight="1" x14ac:dyDescent="0.2">
      <c r="A429" s="283"/>
      <c r="B429" s="283"/>
      <c r="C429" s="283"/>
      <c r="D429" s="283"/>
      <c r="E429" s="283"/>
      <c r="F429" s="283"/>
    </row>
    <row r="430" spans="1:6" ht="12.75" customHeight="1" x14ac:dyDescent="0.2">
      <c r="A430" s="277"/>
      <c r="B430" s="320" t="s">
        <v>294</v>
      </c>
      <c r="C430" s="319"/>
      <c r="D430" s="319"/>
      <c r="E430" s="319"/>
      <c r="F430" s="319"/>
    </row>
    <row r="431" spans="1:6" ht="8.25" customHeight="1" x14ac:dyDescent="0.2">
      <c r="A431" s="284"/>
      <c r="B431" s="284"/>
      <c r="C431" s="284"/>
      <c r="D431" s="284"/>
      <c r="E431" s="284"/>
      <c r="F431" s="284"/>
    </row>
    <row r="432" spans="1:6" ht="12.75" customHeight="1" x14ac:dyDescent="0.2">
      <c r="A432" s="325" t="s">
        <v>32</v>
      </c>
      <c r="B432" s="321" t="s">
        <v>33</v>
      </c>
      <c r="C432" s="324" t="s">
        <v>7</v>
      </c>
      <c r="D432" s="323">
        <v>4</v>
      </c>
      <c r="E432" s="322">
        <v>10.08</v>
      </c>
      <c r="F432" s="322">
        <v>40.32</v>
      </c>
    </row>
    <row r="433" spans="1:6" ht="409.6" hidden="1" customHeight="1" x14ac:dyDescent="0.2"/>
    <row r="434" spans="1:6" ht="12.75" customHeight="1" x14ac:dyDescent="0.2">
      <c r="A434" s="325" t="s">
        <v>8</v>
      </c>
      <c r="B434" s="321" t="s">
        <v>8</v>
      </c>
      <c r="C434" s="324" t="s">
        <v>10</v>
      </c>
      <c r="D434" s="323">
        <v>10</v>
      </c>
      <c r="E434" s="322">
        <v>10.39</v>
      </c>
      <c r="F434" s="322">
        <v>103.9</v>
      </c>
    </row>
    <row r="435" spans="1:6" ht="409.6" hidden="1" customHeight="1" x14ac:dyDescent="0.2"/>
    <row r="436" spans="1:6" ht="12.75" customHeight="1" x14ac:dyDescent="0.2">
      <c r="A436" s="325" t="s">
        <v>97</v>
      </c>
      <c r="B436" s="321" t="s">
        <v>306</v>
      </c>
      <c r="C436" s="324" t="s">
        <v>7</v>
      </c>
      <c r="D436" s="323">
        <v>1</v>
      </c>
      <c r="E436" s="322">
        <v>15.49</v>
      </c>
      <c r="F436" s="322">
        <v>15.49</v>
      </c>
    </row>
    <row r="437" spans="1:6" ht="12.75" customHeight="1" x14ac:dyDescent="0.2">
      <c r="B437" s="321" t="s">
        <v>307</v>
      </c>
    </row>
    <row r="438" spans="1:6" ht="409.6" hidden="1" customHeight="1" x14ac:dyDescent="0.2"/>
    <row r="439" spans="1:6" ht="12.75" customHeight="1" x14ac:dyDescent="0.2">
      <c r="A439" s="325" t="s">
        <v>21</v>
      </c>
      <c r="B439" s="321" t="s">
        <v>22</v>
      </c>
      <c r="C439" s="324" t="s">
        <v>7</v>
      </c>
      <c r="D439" s="323">
        <v>1</v>
      </c>
      <c r="E439" s="322">
        <v>11.49</v>
      </c>
      <c r="F439" s="322">
        <v>11.49</v>
      </c>
    </row>
    <row r="440" spans="1:6" ht="409.6" hidden="1" customHeight="1" x14ac:dyDescent="0.2"/>
    <row r="441" spans="1:6" ht="12.75" customHeight="1" x14ac:dyDescent="0.2">
      <c r="A441" s="325" t="s">
        <v>55</v>
      </c>
      <c r="B441" s="321" t="s">
        <v>308</v>
      </c>
      <c r="C441" s="324" t="s">
        <v>7</v>
      </c>
      <c r="D441" s="323">
        <v>0.05</v>
      </c>
      <c r="E441" s="322">
        <v>131.59</v>
      </c>
      <c r="F441" s="322">
        <v>6.58</v>
      </c>
    </row>
    <row r="442" spans="1:6" ht="12.75" customHeight="1" x14ac:dyDescent="0.2">
      <c r="B442" s="321" t="s">
        <v>309</v>
      </c>
    </row>
    <row r="443" spans="1:6" ht="12.75" customHeight="1" x14ac:dyDescent="0.2">
      <c r="B443" s="321" t="s">
        <v>310</v>
      </c>
    </row>
    <row r="444" spans="1:6" ht="409.6" hidden="1" customHeight="1" x14ac:dyDescent="0.2"/>
    <row r="445" spans="1:6" ht="11.25" customHeight="1" x14ac:dyDescent="0.2">
      <c r="B445" s="320" t="s">
        <v>295</v>
      </c>
      <c r="C445" s="319"/>
      <c r="D445" s="319"/>
      <c r="E445" s="318"/>
      <c r="F445" s="317">
        <v>177.78</v>
      </c>
    </row>
    <row r="446" spans="1:6" ht="6.75" customHeight="1" x14ac:dyDescent="0.2">
      <c r="A446" s="284"/>
      <c r="B446" s="284"/>
      <c r="C446" s="284"/>
      <c r="D446" s="284"/>
      <c r="E446" s="283"/>
      <c r="F446" s="283"/>
    </row>
    <row r="447" spans="1:6" ht="0.2" customHeight="1" x14ac:dyDescent="0.2"/>
    <row r="448" spans="1:6" ht="12.75" customHeight="1" x14ac:dyDescent="0.2">
      <c r="A448" s="277"/>
      <c r="B448" s="320" t="s">
        <v>296</v>
      </c>
      <c r="C448" s="319"/>
      <c r="D448" s="319"/>
      <c r="E448" s="319"/>
      <c r="F448" s="319"/>
    </row>
    <row r="449" spans="1:6" ht="8.25" customHeight="1" x14ac:dyDescent="0.2">
      <c r="A449" s="284"/>
      <c r="B449" s="284"/>
      <c r="C449" s="284"/>
      <c r="D449" s="284"/>
      <c r="E449" s="284"/>
      <c r="F449" s="284"/>
    </row>
    <row r="450" spans="1:6" ht="12.75" customHeight="1" x14ac:dyDescent="0.2">
      <c r="A450" s="325" t="s">
        <v>311</v>
      </c>
      <c r="B450" s="321" t="s">
        <v>312</v>
      </c>
      <c r="C450" s="324" t="s">
        <v>102</v>
      </c>
      <c r="D450" s="323">
        <v>1.5</v>
      </c>
      <c r="E450" s="322">
        <v>80.73</v>
      </c>
      <c r="F450" s="322">
        <v>121.09</v>
      </c>
    </row>
    <row r="451" spans="1:6" ht="409.6" hidden="1" customHeight="1" x14ac:dyDescent="0.2"/>
    <row r="452" spans="1:6" ht="11.25" customHeight="1" x14ac:dyDescent="0.2">
      <c r="B452" s="320" t="s">
        <v>300</v>
      </c>
      <c r="C452" s="319"/>
      <c r="D452" s="319"/>
      <c r="E452" s="318"/>
      <c r="F452" s="317">
        <v>121.09</v>
      </c>
    </row>
    <row r="453" spans="1:6" ht="6.75" customHeight="1" x14ac:dyDescent="0.2">
      <c r="A453" s="284"/>
      <c r="B453" s="284"/>
      <c r="C453" s="284"/>
      <c r="D453" s="284"/>
      <c r="E453" s="283"/>
      <c r="F453" s="283"/>
    </row>
    <row r="454" spans="1:6" ht="0.2" customHeight="1" x14ac:dyDescent="0.2"/>
    <row r="455" spans="1:6" ht="12.75" customHeight="1" x14ac:dyDescent="0.2">
      <c r="A455" s="277"/>
      <c r="B455" s="320" t="s">
        <v>240</v>
      </c>
      <c r="C455" s="319"/>
      <c r="D455" s="319"/>
      <c r="E455" s="319"/>
      <c r="F455" s="319"/>
    </row>
    <row r="456" spans="1:6" ht="8.25" customHeight="1" x14ac:dyDescent="0.2">
      <c r="A456" s="284"/>
      <c r="B456" s="284"/>
      <c r="C456" s="284"/>
      <c r="D456" s="284"/>
      <c r="E456" s="284"/>
      <c r="F456" s="284"/>
    </row>
    <row r="457" spans="1:6" ht="12.75" customHeight="1" x14ac:dyDescent="0.2">
      <c r="A457" s="325" t="s">
        <v>313</v>
      </c>
      <c r="B457" s="321" t="s">
        <v>314</v>
      </c>
      <c r="C457" s="324" t="s">
        <v>3</v>
      </c>
      <c r="D457" s="323">
        <v>1</v>
      </c>
      <c r="E457" s="322">
        <v>11.42</v>
      </c>
      <c r="F457" s="322">
        <v>11.42</v>
      </c>
    </row>
    <row r="458" spans="1:6" ht="12.75" customHeight="1" x14ac:dyDescent="0.2">
      <c r="B458" s="321" t="s">
        <v>315</v>
      </c>
    </row>
    <row r="459" spans="1:6" ht="409.6" hidden="1" customHeight="1" x14ac:dyDescent="0.2"/>
    <row r="460" spans="1:6" ht="12.75" customHeight="1" x14ac:dyDescent="0.2">
      <c r="A460" s="325" t="s">
        <v>276</v>
      </c>
      <c r="B460" s="321" t="s">
        <v>277</v>
      </c>
      <c r="C460" s="324" t="s">
        <v>36</v>
      </c>
      <c r="D460" s="323">
        <v>1</v>
      </c>
      <c r="E460" s="322">
        <v>6.63</v>
      </c>
      <c r="F460" s="322">
        <v>6.63</v>
      </c>
    </row>
    <row r="461" spans="1:6" ht="12.75" customHeight="1" x14ac:dyDescent="0.2">
      <c r="B461" s="321" t="s">
        <v>278</v>
      </c>
    </row>
    <row r="462" spans="1:6" ht="12.75" customHeight="1" x14ac:dyDescent="0.2">
      <c r="B462" s="321" t="s">
        <v>279</v>
      </c>
    </row>
    <row r="463" spans="1:6" ht="12.75" customHeight="1" x14ac:dyDescent="0.2">
      <c r="B463" s="321" t="s">
        <v>280</v>
      </c>
    </row>
    <row r="464" spans="1:6" ht="12.75" customHeight="1" x14ac:dyDescent="0.2">
      <c r="B464" s="321" t="s">
        <v>281</v>
      </c>
    </row>
    <row r="465" spans="1:6" ht="409.6" hidden="1" customHeight="1" x14ac:dyDescent="0.2"/>
    <row r="466" spans="1:6" ht="11.25" customHeight="1" x14ac:dyDescent="0.2">
      <c r="B466" s="320" t="s">
        <v>244</v>
      </c>
      <c r="C466" s="319"/>
      <c r="D466" s="319"/>
      <c r="E466" s="318"/>
      <c r="F466" s="317">
        <v>18.05</v>
      </c>
    </row>
    <row r="467" spans="1:6" ht="6.75" customHeight="1" x14ac:dyDescent="0.2">
      <c r="A467" s="284"/>
      <c r="B467" s="284"/>
      <c r="C467" s="284"/>
      <c r="D467" s="284"/>
      <c r="E467" s="283"/>
      <c r="F467" s="283"/>
    </row>
    <row r="468" spans="1:6" ht="0.2" customHeight="1" x14ac:dyDescent="0.2"/>
    <row r="469" spans="1:6" ht="11.25" customHeight="1" x14ac:dyDescent="0.2">
      <c r="A469" s="316"/>
      <c r="B469" s="315" t="s">
        <v>245</v>
      </c>
      <c r="C469" s="314"/>
      <c r="D469" s="313"/>
      <c r="E469" s="312" t="s">
        <v>229</v>
      </c>
      <c r="F469" s="311">
        <v>316.93</v>
      </c>
    </row>
    <row r="470" spans="1:6" ht="409.6" hidden="1" customHeight="1" x14ac:dyDescent="0.2"/>
    <row r="471" spans="1:6" ht="11.25" customHeight="1" x14ac:dyDescent="0.2">
      <c r="A471" s="316"/>
      <c r="B471" s="315" t="s">
        <v>246</v>
      </c>
      <c r="C471" s="314"/>
      <c r="D471" s="313"/>
      <c r="E471" s="312">
        <v>13</v>
      </c>
      <c r="F471" s="311">
        <v>41.2</v>
      </c>
    </row>
    <row r="472" spans="1:6" ht="409.6" hidden="1" customHeight="1" x14ac:dyDescent="0.2"/>
    <row r="473" spans="1:6" ht="11.25" customHeight="1" x14ac:dyDescent="0.2">
      <c r="A473" s="316"/>
      <c r="B473" s="315" t="s">
        <v>247</v>
      </c>
      <c r="C473" s="314"/>
      <c r="D473" s="313"/>
      <c r="E473" s="312" t="s">
        <v>229</v>
      </c>
      <c r="F473" s="311">
        <v>358.13</v>
      </c>
    </row>
    <row r="474" spans="1:6" ht="409.6" hidden="1" customHeight="1" x14ac:dyDescent="0.2"/>
    <row r="475" spans="1:6" ht="11.25" customHeight="1" x14ac:dyDescent="0.2">
      <c r="A475" s="316"/>
      <c r="B475" s="315" t="s">
        <v>248</v>
      </c>
      <c r="C475" s="314"/>
      <c r="D475" s="313"/>
      <c r="E475" s="312">
        <v>1</v>
      </c>
      <c r="F475" s="311">
        <v>3.58</v>
      </c>
    </row>
    <row r="476" spans="1:6" ht="409.6" hidden="1" customHeight="1" x14ac:dyDescent="0.2"/>
    <row r="477" spans="1:6" ht="11.25" customHeight="1" x14ac:dyDescent="0.2">
      <c r="A477" s="316"/>
      <c r="B477" s="315" t="s">
        <v>247</v>
      </c>
      <c r="C477" s="314"/>
      <c r="D477" s="313"/>
      <c r="E477" s="312" t="s">
        <v>229</v>
      </c>
      <c r="F477" s="311">
        <v>361.71</v>
      </c>
    </row>
    <row r="478" spans="1:6" ht="409.6" hidden="1" customHeight="1" x14ac:dyDescent="0.2"/>
    <row r="479" spans="1:6" ht="11.25" customHeight="1" x14ac:dyDescent="0.2">
      <c r="A479" s="316"/>
      <c r="B479" s="315" t="s">
        <v>249</v>
      </c>
      <c r="C479" s="314"/>
      <c r="D479" s="313"/>
      <c r="E479" s="312">
        <v>8</v>
      </c>
      <c r="F479" s="311">
        <v>28.94</v>
      </c>
    </row>
    <row r="480" spans="1:6" ht="409.6" hidden="1" customHeight="1" x14ac:dyDescent="0.2"/>
    <row r="481" spans="1:6" ht="12" customHeight="1" x14ac:dyDescent="0.2">
      <c r="C481" s="310" t="s">
        <v>250</v>
      </c>
      <c r="E481" s="309"/>
      <c r="F481" s="308">
        <v>390.65</v>
      </c>
    </row>
    <row r="482" spans="1:6" ht="12.75" customHeight="1" x14ac:dyDescent="0.2">
      <c r="A482" s="285" t="s">
        <v>672</v>
      </c>
      <c r="B482" s="286"/>
      <c r="C482" s="286"/>
      <c r="D482" s="307"/>
      <c r="E482" s="286"/>
      <c r="F482" s="286"/>
    </row>
    <row r="483" spans="1:6" ht="6" customHeight="1" x14ac:dyDescent="0.25">
      <c r="F483" s="306"/>
    </row>
    <row r="484" spans="1:6" ht="60.6" customHeight="1" x14ac:dyDescent="0.2"/>
    <row r="485" spans="1:6" ht="6" customHeight="1" x14ac:dyDescent="0.2">
      <c r="A485" s="304"/>
      <c r="B485" s="305"/>
      <c r="C485" s="304"/>
      <c r="D485" s="303"/>
    </row>
    <row r="486" spans="1:6" ht="39" customHeight="1" x14ac:dyDescent="0.2">
      <c r="A486" s="365" t="s">
        <v>261</v>
      </c>
      <c r="B486" s="366"/>
      <c r="C486" s="287"/>
      <c r="D486" s="365" t="s">
        <v>262</v>
      </c>
      <c r="E486" s="366"/>
      <c r="F486" s="367"/>
    </row>
    <row r="487" spans="1:6" ht="6" customHeight="1" x14ac:dyDescent="0.2">
      <c r="A487" s="352"/>
      <c r="B487" s="261"/>
      <c r="C487" s="262"/>
      <c r="D487" s="263"/>
      <c r="E487" s="264"/>
      <c r="F487" s="265"/>
    </row>
    <row r="488" spans="1:6" ht="14.1" customHeight="1" x14ac:dyDescent="0.2">
      <c r="A488" s="368" t="s">
        <v>223</v>
      </c>
      <c r="B488" s="369"/>
      <c r="C488" s="370"/>
      <c r="D488" s="347" t="s">
        <v>224</v>
      </c>
      <c r="E488" s="351" t="s">
        <v>225</v>
      </c>
      <c r="F488" s="267"/>
    </row>
    <row r="489" spans="1:6" ht="12.75" customHeight="1" x14ac:dyDescent="0.2">
      <c r="A489" s="368"/>
      <c r="B489" s="369"/>
      <c r="C489" s="370"/>
      <c r="D489" s="347" t="s">
        <v>702</v>
      </c>
      <c r="E489" s="346" t="s">
        <v>702</v>
      </c>
      <c r="F489" s="267"/>
    </row>
    <row r="490" spans="1:6" ht="12.75" customHeight="1" x14ac:dyDescent="0.2">
      <c r="A490" s="268" t="s">
        <v>226</v>
      </c>
      <c r="B490" s="269"/>
      <c r="C490" s="269"/>
      <c r="D490" s="347" t="s">
        <v>227</v>
      </c>
      <c r="E490" s="350" t="s">
        <v>228</v>
      </c>
      <c r="F490" s="267"/>
    </row>
    <row r="491" spans="1:6" ht="12.75" customHeight="1" x14ac:dyDescent="0.2">
      <c r="A491" s="349" t="s">
        <v>229</v>
      </c>
      <c r="B491" s="348"/>
      <c r="C491" s="269"/>
      <c r="D491" s="347" t="s">
        <v>230</v>
      </c>
      <c r="E491" s="346">
        <v>9</v>
      </c>
      <c r="F491" s="267"/>
    </row>
    <row r="492" spans="1:6" ht="12.75" customHeight="1" x14ac:dyDescent="0.2">
      <c r="A492" s="345" t="s">
        <v>229</v>
      </c>
      <c r="B492" s="344"/>
      <c r="C492" s="270"/>
      <c r="D492" s="343"/>
      <c r="E492" s="342"/>
      <c r="F492" s="267"/>
    </row>
    <row r="493" spans="1:6" ht="6" customHeight="1" x14ac:dyDescent="0.2">
      <c r="A493" s="341"/>
      <c r="B493" s="271"/>
      <c r="C493" s="272"/>
      <c r="D493" s="340"/>
      <c r="E493" s="273"/>
      <c r="F493" s="274"/>
    </row>
    <row r="494" spans="1:6" ht="6" customHeight="1" x14ac:dyDescent="0.2">
      <c r="A494" s="339"/>
      <c r="B494" s="338"/>
      <c r="C494" s="337"/>
      <c r="D494" s="275"/>
      <c r="E494" s="276"/>
      <c r="F494" s="277"/>
    </row>
    <row r="495" spans="1:6" ht="12.75" customHeight="1" x14ac:dyDescent="0.2">
      <c r="A495" s="336" t="s">
        <v>231</v>
      </c>
      <c r="D495" s="278"/>
      <c r="E495" s="278"/>
      <c r="F495" s="278"/>
    </row>
    <row r="496" spans="1:6" ht="17.25" customHeight="1" x14ac:dyDescent="0.2">
      <c r="A496" s="279" t="s">
        <v>232</v>
      </c>
      <c r="B496" s="335"/>
      <c r="C496" s="280"/>
      <c r="D496" s="278"/>
      <c r="E496" s="278"/>
      <c r="F496" s="278"/>
    </row>
    <row r="497" spans="1:6" ht="12.75" customHeight="1" x14ac:dyDescent="0.2">
      <c r="A497" s="279" t="s">
        <v>233</v>
      </c>
      <c r="B497" s="335"/>
      <c r="C497" s="280"/>
      <c r="D497" s="278"/>
      <c r="E497" s="278"/>
      <c r="F497" s="278"/>
    </row>
    <row r="498" spans="1:6" ht="12.75" customHeight="1" x14ac:dyDescent="0.2">
      <c r="A498" s="279" t="s">
        <v>229</v>
      </c>
      <c r="B498" s="335"/>
      <c r="C498" s="280"/>
      <c r="D498" s="278"/>
      <c r="E498" s="278"/>
      <c r="F498" s="278"/>
    </row>
    <row r="499" spans="1:6" ht="12.75" customHeight="1" x14ac:dyDescent="0.2">
      <c r="A499" s="334" t="s">
        <v>234</v>
      </c>
      <c r="B499" s="281"/>
      <c r="C499" s="281"/>
      <c r="D499" s="281"/>
      <c r="E499" s="281"/>
      <c r="F499" s="281"/>
    </row>
    <row r="500" spans="1:6" ht="6" customHeight="1" x14ac:dyDescent="0.2">
      <c r="E500" s="282"/>
    </row>
    <row r="501" spans="1:6" ht="12.75" customHeight="1" x14ac:dyDescent="0.2">
      <c r="A501" s="333" t="s">
        <v>205</v>
      </c>
      <c r="B501" s="332" t="s">
        <v>316</v>
      </c>
      <c r="C501" s="278"/>
      <c r="D501" s="278"/>
      <c r="E501" s="280"/>
      <c r="F501" s="331" t="s">
        <v>197</v>
      </c>
    </row>
    <row r="502" spans="1:6" ht="6" customHeight="1" x14ac:dyDescent="0.2">
      <c r="E502" s="282"/>
    </row>
    <row r="503" spans="1:6" ht="6" customHeight="1" x14ac:dyDescent="0.2">
      <c r="E503" s="282"/>
    </row>
    <row r="504" spans="1:6" ht="12.75" customHeight="1" x14ac:dyDescent="0.2">
      <c r="A504" s="330" t="s">
        <v>236</v>
      </c>
      <c r="B504" s="330" t="s">
        <v>163</v>
      </c>
      <c r="C504" s="329" t="s">
        <v>237</v>
      </c>
      <c r="D504" s="328" t="s">
        <v>165</v>
      </c>
      <c r="E504" s="327" t="s">
        <v>238</v>
      </c>
      <c r="F504" s="326" t="s">
        <v>239</v>
      </c>
    </row>
    <row r="505" spans="1:6" ht="6" customHeight="1" x14ac:dyDescent="0.2">
      <c r="A505" s="283"/>
      <c r="B505" s="283"/>
      <c r="C505" s="283"/>
      <c r="D505" s="283"/>
      <c r="E505" s="283"/>
      <c r="F505" s="283"/>
    </row>
    <row r="506" spans="1:6" ht="12.75" customHeight="1" x14ac:dyDescent="0.2">
      <c r="A506" s="277"/>
      <c r="B506" s="320" t="s">
        <v>294</v>
      </c>
      <c r="C506" s="319"/>
      <c r="D506" s="319"/>
      <c r="E506" s="319"/>
      <c r="F506" s="319"/>
    </row>
    <row r="507" spans="1:6" ht="8.25" customHeight="1" x14ac:dyDescent="0.2">
      <c r="A507" s="284"/>
      <c r="B507" s="284"/>
      <c r="C507" s="284"/>
      <c r="D507" s="284"/>
      <c r="E507" s="284"/>
      <c r="F507" s="284"/>
    </row>
    <row r="508" spans="1:6" ht="12.75" customHeight="1" x14ac:dyDescent="0.2">
      <c r="A508" s="325" t="s">
        <v>51</v>
      </c>
      <c r="B508" s="321" t="s">
        <v>53</v>
      </c>
      <c r="C508" s="324" t="s">
        <v>54</v>
      </c>
      <c r="D508" s="323">
        <v>1070</v>
      </c>
      <c r="E508" s="322">
        <v>3.66</v>
      </c>
      <c r="F508" s="322">
        <v>3916.2</v>
      </c>
    </row>
    <row r="509" spans="1:6" ht="409.6" hidden="1" customHeight="1" x14ac:dyDescent="0.2"/>
    <row r="510" spans="1:6" ht="12.75" customHeight="1" x14ac:dyDescent="0.2">
      <c r="A510" s="325" t="s">
        <v>37</v>
      </c>
      <c r="B510" s="321" t="s">
        <v>38</v>
      </c>
      <c r="C510" s="324" t="s">
        <v>7</v>
      </c>
      <c r="D510" s="323">
        <v>1.9</v>
      </c>
      <c r="E510" s="322">
        <v>117.94</v>
      </c>
      <c r="F510" s="322">
        <v>224.09</v>
      </c>
    </row>
    <row r="511" spans="1:6" ht="409.6" hidden="1" customHeight="1" x14ac:dyDescent="0.2"/>
    <row r="512" spans="1:6" ht="12.75" customHeight="1" x14ac:dyDescent="0.2">
      <c r="A512" s="325" t="s">
        <v>39</v>
      </c>
      <c r="B512" s="321" t="s">
        <v>40</v>
      </c>
      <c r="C512" s="324" t="s">
        <v>7</v>
      </c>
      <c r="D512" s="323">
        <v>0.7</v>
      </c>
      <c r="E512" s="322">
        <v>377.04</v>
      </c>
      <c r="F512" s="322">
        <v>263.93</v>
      </c>
    </row>
    <row r="513" spans="1:6" ht="409.6" hidden="1" customHeight="1" x14ac:dyDescent="0.2"/>
    <row r="514" spans="1:6" ht="12.75" customHeight="1" x14ac:dyDescent="0.2">
      <c r="A514" s="325" t="s">
        <v>25</v>
      </c>
      <c r="B514" s="321" t="s">
        <v>317</v>
      </c>
      <c r="C514" s="324" t="s">
        <v>7</v>
      </c>
      <c r="D514" s="323">
        <v>0.2</v>
      </c>
      <c r="E514" s="322">
        <v>858.09</v>
      </c>
      <c r="F514" s="322">
        <v>171.62</v>
      </c>
    </row>
    <row r="515" spans="1:6" ht="12.75" customHeight="1" x14ac:dyDescent="0.2">
      <c r="B515" s="321" t="s">
        <v>318</v>
      </c>
    </row>
    <row r="516" spans="1:6" ht="12.75" customHeight="1" x14ac:dyDescent="0.2">
      <c r="B516" s="321" t="s">
        <v>319</v>
      </c>
    </row>
    <row r="517" spans="1:6" ht="409.6" hidden="1" customHeight="1" x14ac:dyDescent="0.2"/>
    <row r="518" spans="1:6" ht="12.75" customHeight="1" x14ac:dyDescent="0.2">
      <c r="A518" s="325" t="s">
        <v>41</v>
      </c>
      <c r="B518" s="321" t="s">
        <v>42</v>
      </c>
      <c r="C518" s="324" t="s">
        <v>7</v>
      </c>
      <c r="D518" s="323">
        <v>1</v>
      </c>
      <c r="E518" s="322">
        <v>534.47</v>
      </c>
      <c r="F518" s="322">
        <v>534.47</v>
      </c>
    </row>
    <row r="519" spans="1:6" ht="409.6" hidden="1" customHeight="1" x14ac:dyDescent="0.2"/>
    <row r="520" spans="1:6" ht="11.25" customHeight="1" x14ac:dyDescent="0.2">
      <c r="B520" s="320" t="s">
        <v>295</v>
      </c>
      <c r="C520" s="319"/>
      <c r="D520" s="319"/>
      <c r="E520" s="318"/>
      <c r="F520" s="317">
        <v>5110.3100000000004</v>
      </c>
    </row>
    <row r="521" spans="1:6" ht="6.75" customHeight="1" x14ac:dyDescent="0.2">
      <c r="A521" s="284"/>
      <c r="B521" s="284"/>
      <c r="C521" s="284"/>
      <c r="D521" s="284"/>
      <c r="E521" s="283"/>
      <c r="F521" s="283"/>
    </row>
    <row r="522" spans="1:6" ht="0.2" customHeight="1" x14ac:dyDescent="0.2"/>
    <row r="523" spans="1:6" ht="12.75" customHeight="1" x14ac:dyDescent="0.2">
      <c r="A523" s="277"/>
      <c r="B523" s="320" t="s">
        <v>240</v>
      </c>
      <c r="C523" s="319"/>
      <c r="D523" s="319"/>
      <c r="E523" s="319"/>
      <c r="F523" s="319"/>
    </row>
    <row r="524" spans="1:6" ht="8.25" customHeight="1" x14ac:dyDescent="0.2">
      <c r="A524" s="284"/>
      <c r="B524" s="284"/>
      <c r="C524" s="284"/>
      <c r="D524" s="284"/>
      <c r="E524" s="284"/>
      <c r="F524" s="284"/>
    </row>
    <row r="525" spans="1:6" ht="12.75" customHeight="1" x14ac:dyDescent="0.2">
      <c r="A525" s="325" t="s">
        <v>320</v>
      </c>
      <c r="B525" s="321" t="s">
        <v>321</v>
      </c>
      <c r="C525" s="324" t="s">
        <v>322</v>
      </c>
      <c r="D525" s="323">
        <v>1.07</v>
      </c>
      <c r="E525" s="322">
        <v>1784.89</v>
      </c>
      <c r="F525" s="322">
        <v>1909.83</v>
      </c>
    </row>
    <row r="526" spans="1:6" ht="12.75" customHeight="1" x14ac:dyDescent="0.2">
      <c r="B526" s="321" t="s">
        <v>323</v>
      </c>
    </row>
    <row r="527" spans="1:6" ht="409.6" hidden="1" customHeight="1" x14ac:dyDescent="0.2"/>
    <row r="528" spans="1:6" ht="11.25" customHeight="1" x14ac:dyDescent="0.2">
      <c r="B528" s="320" t="s">
        <v>244</v>
      </c>
      <c r="C528" s="319"/>
      <c r="D528" s="319"/>
      <c r="E528" s="318"/>
      <c r="F528" s="317">
        <v>1909.83</v>
      </c>
    </row>
    <row r="529" spans="1:6" ht="6.75" customHeight="1" x14ac:dyDescent="0.2">
      <c r="A529" s="284"/>
      <c r="B529" s="284"/>
      <c r="C529" s="284"/>
      <c r="D529" s="284"/>
      <c r="E529" s="283"/>
      <c r="F529" s="283"/>
    </row>
    <row r="530" spans="1:6" ht="0.2" customHeight="1" x14ac:dyDescent="0.2"/>
    <row r="531" spans="1:6" ht="11.25" customHeight="1" x14ac:dyDescent="0.2">
      <c r="A531" s="316"/>
      <c r="B531" s="315" t="s">
        <v>245</v>
      </c>
      <c r="C531" s="314"/>
      <c r="D531" s="313"/>
      <c r="E531" s="312" t="s">
        <v>229</v>
      </c>
      <c r="F531" s="311">
        <v>7020.14</v>
      </c>
    </row>
    <row r="532" spans="1:6" ht="409.6" hidden="1" customHeight="1" x14ac:dyDescent="0.2"/>
    <row r="533" spans="1:6" ht="11.25" customHeight="1" x14ac:dyDescent="0.2">
      <c r="A533" s="316"/>
      <c r="B533" s="315" t="s">
        <v>246</v>
      </c>
      <c r="C533" s="314"/>
      <c r="D533" s="313"/>
      <c r="E533" s="312">
        <v>13</v>
      </c>
      <c r="F533" s="311">
        <v>912.62</v>
      </c>
    </row>
    <row r="534" spans="1:6" ht="409.6" hidden="1" customHeight="1" x14ac:dyDescent="0.2"/>
    <row r="535" spans="1:6" ht="11.25" customHeight="1" x14ac:dyDescent="0.2">
      <c r="A535" s="316"/>
      <c r="B535" s="315" t="s">
        <v>247</v>
      </c>
      <c r="C535" s="314"/>
      <c r="D535" s="313"/>
      <c r="E535" s="312" t="s">
        <v>229</v>
      </c>
      <c r="F535" s="311">
        <v>7932.76</v>
      </c>
    </row>
    <row r="536" spans="1:6" ht="409.6" hidden="1" customHeight="1" x14ac:dyDescent="0.2"/>
    <row r="537" spans="1:6" ht="11.25" customHeight="1" x14ac:dyDescent="0.2">
      <c r="A537" s="316"/>
      <c r="B537" s="315" t="s">
        <v>248</v>
      </c>
      <c r="C537" s="314"/>
      <c r="D537" s="313"/>
      <c r="E537" s="312">
        <v>1</v>
      </c>
      <c r="F537" s="311">
        <v>79.33</v>
      </c>
    </row>
    <row r="538" spans="1:6" ht="409.6" hidden="1" customHeight="1" x14ac:dyDescent="0.2"/>
    <row r="539" spans="1:6" ht="11.25" customHeight="1" x14ac:dyDescent="0.2">
      <c r="A539" s="316"/>
      <c r="B539" s="315" t="s">
        <v>247</v>
      </c>
      <c r="C539" s="314"/>
      <c r="D539" s="313"/>
      <c r="E539" s="312" t="s">
        <v>229</v>
      </c>
      <c r="F539" s="311">
        <v>8012.09</v>
      </c>
    </row>
    <row r="540" spans="1:6" ht="409.6" hidden="1" customHeight="1" x14ac:dyDescent="0.2"/>
    <row r="541" spans="1:6" ht="11.25" customHeight="1" x14ac:dyDescent="0.2">
      <c r="A541" s="316"/>
      <c r="B541" s="315" t="s">
        <v>249</v>
      </c>
      <c r="C541" s="314"/>
      <c r="D541" s="313"/>
      <c r="E541" s="312">
        <v>8</v>
      </c>
      <c r="F541" s="311">
        <v>640.97</v>
      </c>
    </row>
    <row r="542" spans="1:6" ht="409.6" hidden="1" customHeight="1" x14ac:dyDescent="0.2"/>
    <row r="543" spans="1:6" ht="12" customHeight="1" x14ac:dyDescent="0.2">
      <c r="C543" s="310" t="s">
        <v>250</v>
      </c>
      <c r="E543" s="309"/>
      <c r="F543" s="308">
        <v>8653.06</v>
      </c>
    </row>
    <row r="544" spans="1:6" ht="12.75" customHeight="1" x14ac:dyDescent="0.2">
      <c r="A544" s="285" t="s">
        <v>671</v>
      </c>
      <c r="B544" s="286"/>
      <c r="C544" s="286"/>
      <c r="D544" s="307"/>
      <c r="E544" s="286"/>
      <c r="F544" s="286"/>
    </row>
    <row r="545" spans="1:6" ht="6" customHeight="1" x14ac:dyDescent="0.25">
      <c r="F545" s="306"/>
    </row>
    <row r="546" spans="1:6" ht="188.85" customHeight="1" x14ac:dyDescent="0.2"/>
    <row r="547" spans="1:6" ht="6" customHeight="1" x14ac:dyDescent="0.2">
      <c r="A547" s="304"/>
      <c r="B547" s="305"/>
      <c r="C547" s="304"/>
      <c r="D547" s="303"/>
    </row>
    <row r="548" spans="1:6" ht="39" customHeight="1" x14ac:dyDescent="0.2">
      <c r="A548" s="365" t="s">
        <v>261</v>
      </c>
      <c r="B548" s="366"/>
      <c r="C548" s="287"/>
      <c r="D548" s="365" t="s">
        <v>262</v>
      </c>
      <c r="E548" s="366"/>
      <c r="F548" s="367"/>
    </row>
    <row r="549" spans="1:6" ht="6" customHeight="1" x14ac:dyDescent="0.2">
      <c r="A549" s="352"/>
      <c r="B549" s="261"/>
      <c r="C549" s="262"/>
      <c r="D549" s="263"/>
      <c r="E549" s="264"/>
      <c r="F549" s="265"/>
    </row>
    <row r="550" spans="1:6" ht="14.1" customHeight="1" x14ac:dyDescent="0.2">
      <c r="A550" s="368" t="s">
        <v>223</v>
      </c>
      <c r="B550" s="369"/>
      <c r="C550" s="370"/>
      <c r="D550" s="347" t="s">
        <v>224</v>
      </c>
      <c r="E550" s="351" t="s">
        <v>225</v>
      </c>
      <c r="F550" s="267"/>
    </row>
    <row r="551" spans="1:6" ht="12.75" customHeight="1" x14ac:dyDescent="0.2">
      <c r="A551" s="368"/>
      <c r="B551" s="369"/>
      <c r="C551" s="370"/>
      <c r="D551" s="347" t="s">
        <v>702</v>
      </c>
      <c r="E551" s="346" t="s">
        <v>702</v>
      </c>
      <c r="F551" s="267"/>
    </row>
    <row r="552" spans="1:6" ht="12.75" customHeight="1" x14ac:dyDescent="0.2">
      <c r="A552" s="268" t="s">
        <v>226</v>
      </c>
      <c r="B552" s="269"/>
      <c r="C552" s="269"/>
      <c r="D552" s="347" t="s">
        <v>227</v>
      </c>
      <c r="E552" s="350" t="s">
        <v>228</v>
      </c>
      <c r="F552" s="267"/>
    </row>
    <row r="553" spans="1:6" ht="12.75" customHeight="1" x14ac:dyDescent="0.2">
      <c r="A553" s="349" t="s">
        <v>229</v>
      </c>
      <c r="B553" s="348"/>
      <c r="C553" s="269"/>
      <c r="D553" s="347" t="s">
        <v>230</v>
      </c>
      <c r="E553" s="346">
        <v>10</v>
      </c>
      <c r="F553" s="267"/>
    </row>
    <row r="554" spans="1:6" ht="12.75" customHeight="1" x14ac:dyDescent="0.2">
      <c r="A554" s="345" t="s">
        <v>229</v>
      </c>
      <c r="B554" s="344"/>
      <c r="C554" s="270"/>
      <c r="D554" s="343"/>
      <c r="E554" s="342"/>
      <c r="F554" s="267"/>
    </row>
    <row r="555" spans="1:6" ht="6" customHeight="1" x14ac:dyDescent="0.2">
      <c r="A555" s="341"/>
      <c r="B555" s="271"/>
      <c r="C555" s="272"/>
      <c r="D555" s="340"/>
      <c r="E555" s="273"/>
      <c r="F555" s="274"/>
    </row>
    <row r="556" spans="1:6" ht="6" customHeight="1" x14ac:dyDescent="0.2">
      <c r="A556" s="339"/>
      <c r="B556" s="338"/>
      <c r="C556" s="337"/>
      <c r="D556" s="275"/>
      <c r="E556" s="276"/>
      <c r="F556" s="277"/>
    </row>
    <row r="557" spans="1:6" ht="12.75" customHeight="1" x14ac:dyDescent="0.2">
      <c r="A557" s="336" t="s">
        <v>231</v>
      </c>
      <c r="D557" s="278"/>
      <c r="E557" s="278"/>
      <c r="F557" s="278"/>
    </row>
    <row r="558" spans="1:6" ht="17.25" customHeight="1" x14ac:dyDescent="0.2">
      <c r="A558" s="279" t="s">
        <v>232</v>
      </c>
      <c r="B558" s="335"/>
      <c r="C558" s="280"/>
      <c r="D558" s="278"/>
      <c r="E558" s="278"/>
      <c r="F558" s="278"/>
    </row>
    <row r="559" spans="1:6" ht="12.75" customHeight="1" x14ac:dyDescent="0.2">
      <c r="A559" s="279" t="s">
        <v>233</v>
      </c>
      <c r="B559" s="335"/>
      <c r="C559" s="280"/>
      <c r="D559" s="278"/>
      <c r="E559" s="278"/>
      <c r="F559" s="278"/>
    </row>
    <row r="560" spans="1:6" ht="12.75" customHeight="1" x14ac:dyDescent="0.2">
      <c r="A560" s="279" t="s">
        <v>229</v>
      </c>
      <c r="B560" s="335"/>
      <c r="C560" s="280"/>
      <c r="D560" s="278"/>
      <c r="E560" s="278"/>
      <c r="F560" s="278"/>
    </row>
    <row r="561" spans="1:6" ht="12.75" customHeight="1" x14ac:dyDescent="0.2">
      <c r="A561" s="334" t="s">
        <v>234</v>
      </c>
      <c r="B561" s="281"/>
      <c r="C561" s="281"/>
      <c r="D561" s="281"/>
      <c r="E561" s="281"/>
      <c r="F561" s="281"/>
    </row>
    <row r="562" spans="1:6" ht="6" customHeight="1" x14ac:dyDescent="0.2">
      <c r="E562" s="282"/>
    </row>
    <row r="563" spans="1:6" ht="12.75" customHeight="1" x14ac:dyDescent="0.2">
      <c r="A563" s="333" t="s">
        <v>207</v>
      </c>
      <c r="B563" s="332" t="s">
        <v>324</v>
      </c>
      <c r="C563" s="278"/>
      <c r="D563" s="278"/>
      <c r="E563" s="280"/>
      <c r="F563" s="331" t="s">
        <v>197</v>
      </c>
    </row>
    <row r="564" spans="1:6" ht="6" customHeight="1" x14ac:dyDescent="0.2">
      <c r="E564" s="282"/>
    </row>
    <row r="565" spans="1:6" ht="6" customHeight="1" x14ac:dyDescent="0.2">
      <c r="E565" s="282"/>
    </row>
    <row r="566" spans="1:6" ht="12.75" customHeight="1" x14ac:dyDescent="0.2">
      <c r="A566" s="330" t="s">
        <v>236</v>
      </c>
      <c r="B566" s="330" t="s">
        <v>163</v>
      </c>
      <c r="C566" s="329" t="s">
        <v>237</v>
      </c>
      <c r="D566" s="328" t="s">
        <v>165</v>
      </c>
      <c r="E566" s="327" t="s">
        <v>238</v>
      </c>
      <c r="F566" s="326" t="s">
        <v>239</v>
      </c>
    </row>
    <row r="567" spans="1:6" ht="6" customHeight="1" x14ac:dyDescent="0.2">
      <c r="A567" s="283"/>
      <c r="B567" s="283"/>
      <c r="C567" s="283"/>
      <c r="D567" s="283"/>
      <c r="E567" s="283"/>
      <c r="F567" s="283"/>
    </row>
    <row r="568" spans="1:6" ht="12.75" customHeight="1" x14ac:dyDescent="0.2">
      <c r="A568" s="277"/>
      <c r="B568" s="320" t="s">
        <v>294</v>
      </c>
      <c r="C568" s="319"/>
      <c r="D568" s="319"/>
      <c r="E568" s="319"/>
      <c r="F568" s="319"/>
    </row>
    <row r="569" spans="1:6" ht="8.25" customHeight="1" x14ac:dyDescent="0.2">
      <c r="A569" s="284"/>
      <c r="B569" s="284"/>
      <c r="C569" s="284"/>
      <c r="D569" s="284"/>
      <c r="E569" s="284"/>
      <c r="F569" s="284"/>
    </row>
    <row r="570" spans="1:6" ht="12.75" customHeight="1" x14ac:dyDescent="0.2">
      <c r="A570" s="325" t="s">
        <v>16</v>
      </c>
      <c r="B570" s="321" t="s">
        <v>18</v>
      </c>
      <c r="C570" s="324" t="s">
        <v>10</v>
      </c>
      <c r="D570" s="323">
        <v>413.4</v>
      </c>
      <c r="E570" s="322">
        <v>4.0199999999999996</v>
      </c>
      <c r="F570" s="322">
        <v>1661.87</v>
      </c>
    </row>
    <row r="571" spans="1:6" ht="409.6" hidden="1" customHeight="1" x14ac:dyDescent="0.2"/>
    <row r="572" spans="1:6" ht="12.75" customHeight="1" x14ac:dyDescent="0.2">
      <c r="A572" s="325" t="s">
        <v>662</v>
      </c>
      <c r="B572" s="321" t="s">
        <v>663</v>
      </c>
      <c r="C572" s="324" t="s">
        <v>7</v>
      </c>
      <c r="D572" s="323">
        <v>2</v>
      </c>
      <c r="E572" s="322">
        <v>35.950000000000003</v>
      </c>
      <c r="F572" s="322">
        <v>71.900000000000006</v>
      </c>
    </row>
    <row r="573" spans="1:6" ht="409.6" hidden="1" customHeight="1" x14ac:dyDescent="0.2"/>
    <row r="574" spans="1:6" ht="12.75" customHeight="1" x14ac:dyDescent="0.2">
      <c r="A574" s="325" t="s">
        <v>664</v>
      </c>
      <c r="B574" s="321" t="s">
        <v>665</v>
      </c>
      <c r="C574" s="324" t="s">
        <v>7</v>
      </c>
      <c r="D574" s="323">
        <v>1</v>
      </c>
      <c r="E574" s="322">
        <v>38.44</v>
      </c>
      <c r="F574" s="322">
        <v>38.44</v>
      </c>
    </row>
    <row r="575" spans="1:6" ht="409.6" hidden="1" customHeight="1" x14ac:dyDescent="0.2"/>
    <row r="576" spans="1:6" ht="11.25" customHeight="1" x14ac:dyDescent="0.2">
      <c r="B576" s="320" t="s">
        <v>295</v>
      </c>
      <c r="C576" s="319"/>
      <c r="D576" s="319"/>
      <c r="E576" s="318"/>
      <c r="F576" s="317">
        <v>1772.21</v>
      </c>
    </row>
    <row r="577" spans="1:6" ht="6.75" customHeight="1" x14ac:dyDescent="0.2">
      <c r="A577" s="284"/>
      <c r="B577" s="284"/>
      <c r="C577" s="284"/>
      <c r="D577" s="284"/>
      <c r="E577" s="283"/>
      <c r="F577" s="283"/>
    </row>
    <row r="578" spans="1:6" ht="0.2" customHeight="1" x14ac:dyDescent="0.2"/>
    <row r="579" spans="1:6" ht="12.75" customHeight="1" x14ac:dyDescent="0.2">
      <c r="A579" s="277"/>
      <c r="B579" s="320" t="s">
        <v>240</v>
      </c>
      <c r="C579" s="319"/>
      <c r="D579" s="319"/>
      <c r="E579" s="319"/>
      <c r="F579" s="319"/>
    </row>
    <row r="580" spans="1:6" ht="8.25" customHeight="1" x14ac:dyDescent="0.2">
      <c r="A580" s="284"/>
      <c r="B580" s="284"/>
      <c r="C580" s="284"/>
      <c r="D580" s="284"/>
      <c r="E580" s="284"/>
      <c r="F580" s="284"/>
    </row>
    <row r="581" spans="1:6" ht="12.75" customHeight="1" x14ac:dyDescent="0.2">
      <c r="A581" s="325" t="s">
        <v>325</v>
      </c>
      <c r="B581" s="321" t="s">
        <v>326</v>
      </c>
      <c r="C581" s="324" t="s">
        <v>322</v>
      </c>
      <c r="D581" s="323">
        <v>1.1000000000000001</v>
      </c>
      <c r="E581" s="322">
        <v>2079.5700000000002</v>
      </c>
      <c r="F581" s="322">
        <v>2287.5300000000002</v>
      </c>
    </row>
    <row r="582" spans="1:6" ht="12.75" customHeight="1" x14ac:dyDescent="0.2">
      <c r="B582" s="321" t="s">
        <v>327</v>
      </c>
    </row>
    <row r="583" spans="1:6" ht="409.6" hidden="1" customHeight="1" x14ac:dyDescent="0.2"/>
    <row r="584" spans="1:6" ht="11.25" customHeight="1" x14ac:dyDescent="0.2">
      <c r="B584" s="320" t="s">
        <v>244</v>
      </c>
      <c r="C584" s="319"/>
      <c r="D584" s="319"/>
      <c r="E584" s="318"/>
      <c r="F584" s="317">
        <v>2287.5300000000002</v>
      </c>
    </row>
    <row r="585" spans="1:6" ht="6.75" customHeight="1" x14ac:dyDescent="0.2">
      <c r="A585" s="284"/>
      <c r="B585" s="284"/>
      <c r="C585" s="284"/>
      <c r="D585" s="284"/>
      <c r="E585" s="283"/>
      <c r="F585" s="283"/>
    </row>
    <row r="586" spans="1:6" ht="0.2" customHeight="1" x14ac:dyDescent="0.2"/>
    <row r="587" spans="1:6" ht="11.25" customHeight="1" x14ac:dyDescent="0.2">
      <c r="A587" s="316"/>
      <c r="B587" s="315" t="s">
        <v>245</v>
      </c>
      <c r="C587" s="314"/>
      <c r="D587" s="313"/>
      <c r="E587" s="312" t="s">
        <v>229</v>
      </c>
      <c r="F587" s="311">
        <v>4059.74</v>
      </c>
    </row>
    <row r="588" spans="1:6" ht="409.6" hidden="1" customHeight="1" x14ac:dyDescent="0.2"/>
    <row r="589" spans="1:6" ht="11.25" customHeight="1" x14ac:dyDescent="0.2">
      <c r="A589" s="316"/>
      <c r="B589" s="315" t="s">
        <v>246</v>
      </c>
      <c r="C589" s="314"/>
      <c r="D589" s="313"/>
      <c r="E589" s="312">
        <v>13</v>
      </c>
      <c r="F589" s="311">
        <v>527.77</v>
      </c>
    </row>
    <row r="590" spans="1:6" ht="409.6" hidden="1" customHeight="1" x14ac:dyDescent="0.2"/>
    <row r="591" spans="1:6" ht="11.25" customHeight="1" x14ac:dyDescent="0.2">
      <c r="A591" s="316"/>
      <c r="B591" s="315" t="s">
        <v>247</v>
      </c>
      <c r="C591" s="314"/>
      <c r="D591" s="313"/>
      <c r="E591" s="312" t="s">
        <v>229</v>
      </c>
      <c r="F591" s="311">
        <v>4587.51</v>
      </c>
    </row>
    <row r="592" spans="1:6" ht="409.6" hidden="1" customHeight="1" x14ac:dyDescent="0.2"/>
    <row r="593" spans="1:6" ht="11.25" customHeight="1" x14ac:dyDescent="0.2">
      <c r="A593" s="316"/>
      <c r="B593" s="315" t="s">
        <v>248</v>
      </c>
      <c r="C593" s="314"/>
      <c r="D593" s="313"/>
      <c r="E593" s="312">
        <v>1</v>
      </c>
      <c r="F593" s="311">
        <v>45.88</v>
      </c>
    </row>
    <row r="594" spans="1:6" ht="409.6" hidden="1" customHeight="1" x14ac:dyDescent="0.2"/>
    <row r="595" spans="1:6" ht="11.25" customHeight="1" x14ac:dyDescent="0.2">
      <c r="A595" s="316"/>
      <c r="B595" s="315" t="s">
        <v>247</v>
      </c>
      <c r="C595" s="314"/>
      <c r="D595" s="313"/>
      <c r="E595" s="312" t="s">
        <v>229</v>
      </c>
      <c r="F595" s="311">
        <v>4633.3900000000003</v>
      </c>
    </row>
    <row r="596" spans="1:6" ht="409.6" hidden="1" customHeight="1" x14ac:dyDescent="0.2"/>
    <row r="597" spans="1:6" ht="11.25" customHeight="1" x14ac:dyDescent="0.2">
      <c r="A597" s="316"/>
      <c r="B597" s="315" t="s">
        <v>249</v>
      </c>
      <c r="C597" s="314"/>
      <c r="D597" s="313"/>
      <c r="E597" s="312">
        <v>8</v>
      </c>
      <c r="F597" s="311">
        <v>370.67</v>
      </c>
    </row>
    <row r="598" spans="1:6" ht="409.6" hidden="1" customHeight="1" x14ac:dyDescent="0.2"/>
    <row r="599" spans="1:6" ht="12" customHeight="1" x14ac:dyDescent="0.2">
      <c r="C599" s="310" t="s">
        <v>250</v>
      </c>
      <c r="E599" s="309"/>
      <c r="F599" s="308">
        <v>5004.0600000000004</v>
      </c>
    </row>
    <row r="600" spans="1:6" ht="12.75" customHeight="1" x14ac:dyDescent="0.2">
      <c r="A600" s="285" t="s">
        <v>670</v>
      </c>
      <c r="B600" s="286"/>
      <c r="C600" s="286"/>
      <c r="D600" s="307"/>
      <c r="E600" s="286"/>
      <c r="F600" s="286"/>
    </row>
    <row r="601" spans="1:6" ht="6" customHeight="1" x14ac:dyDescent="0.25">
      <c r="F601" s="306"/>
    </row>
    <row r="602" spans="1:6" ht="240" customHeight="1" x14ac:dyDescent="0.2"/>
    <row r="603" spans="1:6" ht="6" customHeight="1" x14ac:dyDescent="0.2">
      <c r="A603" s="304"/>
      <c r="B603" s="305"/>
      <c r="C603" s="304"/>
      <c r="D603" s="303"/>
    </row>
    <row r="604" spans="1:6" ht="39" customHeight="1" x14ac:dyDescent="0.2">
      <c r="A604" s="365" t="s">
        <v>261</v>
      </c>
      <c r="B604" s="366"/>
      <c r="C604" s="287"/>
      <c r="D604" s="365" t="s">
        <v>262</v>
      </c>
      <c r="E604" s="366"/>
      <c r="F604" s="367"/>
    </row>
    <row r="605" spans="1:6" ht="6" customHeight="1" x14ac:dyDescent="0.2">
      <c r="A605" s="352"/>
      <c r="B605" s="261"/>
      <c r="C605" s="262"/>
      <c r="D605" s="263"/>
      <c r="E605" s="264"/>
      <c r="F605" s="265"/>
    </row>
    <row r="606" spans="1:6" ht="14.1" customHeight="1" x14ac:dyDescent="0.2">
      <c r="A606" s="368" t="s">
        <v>223</v>
      </c>
      <c r="B606" s="369"/>
      <c r="C606" s="370"/>
      <c r="D606" s="347" t="s">
        <v>224</v>
      </c>
      <c r="E606" s="351" t="s">
        <v>225</v>
      </c>
      <c r="F606" s="267"/>
    </row>
    <row r="607" spans="1:6" ht="12.75" customHeight="1" x14ac:dyDescent="0.2">
      <c r="A607" s="368"/>
      <c r="B607" s="369"/>
      <c r="C607" s="370"/>
      <c r="D607" s="347" t="s">
        <v>702</v>
      </c>
      <c r="E607" s="346" t="s">
        <v>702</v>
      </c>
      <c r="F607" s="267"/>
    </row>
    <row r="608" spans="1:6" ht="12.75" customHeight="1" x14ac:dyDescent="0.2">
      <c r="A608" s="268" t="s">
        <v>226</v>
      </c>
      <c r="B608" s="269"/>
      <c r="C608" s="269"/>
      <c r="D608" s="347" t="s">
        <v>227</v>
      </c>
      <c r="E608" s="350" t="s">
        <v>228</v>
      </c>
      <c r="F608" s="267"/>
    </row>
    <row r="609" spans="1:6" ht="12.75" customHeight="1" x14ac:dyDescent="0.2">
      <c r="A609" s="349" t="s">
        <v>229</v>
      </c>
      <c r="B609" s="348"/>
      <c r="C609" s="269"/>
      <c r="D609" s="347" t="s">
        <v>230</v>
      </c>
      <c r="E609" s="346">
        <v>11</v>
      </c>
      <c r="F609" s="267"/>
    </row>
    <row r="610" spans="1:6" ht="12.75" customHeight="1" x14ac:dyDescent="0.2">
      <c r="A610" s="345" t="s">
        <v>229</v>
      </c>
      <c r="B610" s="344"/>
      <c r="C610" s="270"/>
      <c r="D610" s="343"/>
      <c r="E610" s="342"/>
      <c r="F610" s="267"/>
    </row>
    <row r="611" spans="1:6" ht="6" customHeight="1" x14ac:dyDescent="0.2">
      <c r="A611" s="341"/>
      <c r="B611" s="271"/>
      <c r="C611" s="272"/>
      <c r="D611" s="340"/>
      <c r="E611" s="273"/>
      <c r="F611" s="274"/>
    </row>
    <row r="612" spans="1:6" ht="6" customHeight="1" x14ac:dyDescent="0.2">
      <c r="A612" s="339"/>
      <c r="B612" s="338"/>
      <c r="C612" s="337"/>
      <c r="D612" s="275"/>
      <c r="E612" s="276"/>
      <c r="F612" s="277"/>
    </row>
    <row r="613" spans="1:6" ht="12.75" customHeight="1" x14ac:dyDescent="0.2">
      <c r="A613" s="336" t="s">
        <v>231</v>
      </c>
      <c r="D613" s="278"/>
      <c r="E613" s="278"/>
      <c r="F613" s="278"/>
    </row>
    <row r="614" spans="1:6" ht="17.25" customHeight="1" x14ac:dyDescent="0.2">
      <c r="A614" s="279" t="s">
        <v>232</v>
      </c>
      <c r="B614" s="335"/>
      <c r="C614" s="280"/>
      <c r="D614" s="278"/>
      <c r="E614" s="278"/>
      <c r="F614" s="278"/>
    </row>
    <row r="615" spans="1:6" ht="12.75" customHeight="1" x14ac:dyDescent="0.2">
      <c r="A615" s="279" t="s">
        <v>233</v>
      </c>
      <c r="B615" s="335"/>
      <c r="C615" s="280"/>
      <c r="D615" s="278"/>
      <c r="E615" s="278"/>
      <c r="F615" s="278"/>
    </row>
    <row r="616" spans="1:6" ht="12.75" customHeight="1" x14ac:dyDescent="0.2">
      <c r="A616" s="279" t="s">
        <v>229</v>
      </c>
      <c r="B616" s="335"/>
      <c r="C616" s="280"/>
      <c r="D616" s="278"/>
      <c r="E616" s="278"/>
      <c r="F616" s="278"/>
    </row>
    <row r="617" spans="1:6" ht="12.75" customHeight="1" x14ac:dyDescent="0.2">
      <c r="A617" s="334" t="s">
        <v>234</v>
      </c>
      <c r="B617" s="281"/>
      <c r="C617" s="281"/>
      <c r="D617" s="281"/>
      <c r="E617" s="281"/>
      <c r="F617" s="281"/>
    </row>
    <row r="618" spans="1:6" ht="6" customHeight="1" x14ac:dyDescent="0.2">
      <c r="E618" s="282"/>
    </row>
    <row r="619" spans="1:6" ht="12.75" customHeight="1" x14ac:dyDescent="0.2">
      <c r="A619" s="333" t="s">
        <v>697</v>
      </c>
      <c r="B619" s="332" t="s">
        <v>701</v>
      </c>
      <c r="C619" s="278"/>
      <c r="D619" s="278"/>
      <c r="E619" s="280"/>
      <c r="F619" s="331" t="s">
        <v>202</v>
      </c>
    </row>
    <row r="620" spans="1:6" ht="6" customHeight="1" x14ac:dyDescent="0.2">
      <c r="E620" s="282"/>
    </row>
    <row r="621" spans="1:6" ht="6" customHeight="1" x14ac:dyDescent="0.2">
      <c r="E621" s="282"/>
    </row>
    <row r="622" spans="1:6" ht="12.75" customHeight="1" x14ac:dyDescent="0.2">
      <c r="A622" s="330" t="s">
        <v>236</v>
      </c>
      <c r="B622" s="330" t="s">
        <v>163</v>
      </c>
      <c r="C622" s="329" t="s">
        <v>237</v>
      </c>
      <c r="D622" s="328" t="s">
        <v>165</v>
      </c>
      <c r="E622" s="327" t="s">
        <v>238</v>
      </c>
      <c r="F622" s="326" t="s">
        <v>239</v>
      </c>
    </row>
    <row r="623" spans="1:6" ht="6" customHeight="1" x14ac:dyDescent="0.2">
      <c r="A623" s="283"/>
      <c r="B623" s="283"/>
      <c r="C623" s="283"/>
      <c r="D623" s="283"/>
      <c r="E623" s="283"/>
      <c r="F623" s="283"/>
    </row>
    <row r="624" spans="1:6" ht="12.75" customHeight="1" x14ac:dyDescent="0.2">
      <c r="A624" s="277"/>
      <c r="B624" s="320" t="s">
        <v>294</v>
      </c>
      <c r="C624" s="319"/>
      <c r="D624" s="319"/>
      <c r="E624" s="319"/>
      <c r="F624" s="319"/>
    </row>
    <row r="625" spans="1:6" ht="8.25" customHeight="1" x14ac:dyDescent="0.2">
      <c r="A625" s="284"/>
      <c r="B625" s="284"/>
      <c r="C625" s="284"/>
      <c r="D625" s="284"/>
      <c r="E625" s="284"/>
      <c r="F625" s="284"/>
    </row>
    <row r="626" spans="1:6" ht="12.75" customHeight="1" x14ac:dyDescent="0.2">
      <c r="A626" s="325" t="s">
        <v>607</v>
      </c>
      <c r="B626" s="321" t="s">
        <v>608</v>
      </c>
      <c r="C626" s="324" t="s">
        <v>10</v>
      </c>
      <c r="D626" s="323">
        <v>2652.1019999999999</v>
      </c>
      <c r="E626" s="322">
        <v>5.7</v>
      </c>
      <c r="F626" s="322">
        <v>15116.98</v>
      </c>
    </row>
    <row r="627" spans="1:6" ht="409.6" hidden="1" customHeight="1" x14ac:dyDescent="0.2"/>
    <row r="628" spans="1:6" ht="12.75" customHeight="1" x14ac:dyDescent="0.2">
      <c r="A628" s="325" t="s">
        <v>627</v>
      </c>
      <c r="B628" s="321" t="s">
        <v>328</v>
      </c>
      <c r="C628" s="324" t="s">
        <v>7</v>
      </c>
      <c r="D628" s="323">
        <v>24</v>
      </c>
      <c r="E628" s="322">
        <v>34.26</v>
      </c>
      <c r="F628" s="322">
        <v>822.24</v>
      </c>
    </row>
    <row r="629" spans="1:6" ht="12.75" customHeight="1" x14ac:dyDescent="0.2">
      <c r="B629" s="321" t="s">
        <v>700</v>
      </c>
    </row>
    <row r="630" spans="1:6" ht="409.6" hidden="1" customHeight="1" x14ac:dyDescent="0.2"/>
    <row r="631" spans="1:6" ht="11.25" customHeight="1" x14ac:dyDescent="0.2">
      <c r="B631" s="320" t="s">
        <v>295</v>
      </c>
      <c r="C631" s="319"/>
      <c r="D631" s="319"/>
      <c r="E631" s="318"/>
      <c r="F631" s="317">
        <v>15939.22</v>
      </c>
    </row>
    <row r="632" spans="1:6" ht="6.75" customHeight="1" x14ac:dyDescent="0.2">
      <c r="A632" s="284"/>
      <c r="B632" s="284"/>
      <c r="C632" s="284"/>
      <c r="D632" s="284"/>
      <c r="E632" s="283"/>
      <c r="F632" s="283"/>
    </row>
    <row r="633" spans="1:6" ht="0.2" customHeight="1" x14ac:dyDescent="0.2"/>
    <row r="634" spans="1:6" ht="12.75" customHeight="1" x14ac:dyDescent="0.2">
      <c r="A634" s="277"/>
      <c r="B634" s="320" t="s">
        <v>240</v>
      </c>
      <c r="C634" s="319"/>
      <c r="D634" s="319"/>
      <c r="E634" s="319"/>
      <c r="F634" s="319"/>
    </row>
    <row r="635" spans="1:6" ht="8.25" customHeight="1" x14ac:dyDescent="0.2">
      <c r="A635" s="284"/>
      <c r="B635" s="284"/>
      <c r="C635" s="284"/>
      <c r="D635" s="284"/>
      <c r="E635" s="284"/>
      <c r="F635" s="284"/>
    </row>
    <row r="636" spans="1:6" ht="12.75" customHeight="1" x14ac:dyDescent="0.2">
      <c r="A636" s="325" t="s">
        <v>448</v>
      </c>
      <c r="B636" s="321" t="s">
        <v>330</v>
      </c>
      <c r="C636" s="324" t="s">
        <v>322</v>
      </c>
      <c r="D636" s="323">
        <v>3.18</v>
      </c>
      <c r="E636" s="322">
        <v>3831.89</v>
      </c>
      <c r="F636" s="322">
        <v>12185.41</v>
      </c>
    </row>
    <row r="637" spans="1:6" ht="12.75" customHeight="1" x14ac:dyDescent="0.2">
      <c r="B637" s="321" t="s">
        <v>449</v>
      </c>
    </row>
    <row r="638" spans="1:6" ht="409.6" hidden="1" customHeight="1" x14ac:dyDescent="0.2"/>
    <row r="639" spans="1:6" ht="11.25" customHeight="1" x14ac:dyDescent="0.2">
      <c r="B639" s="320" t="s">
        <v>244</v>
      </c>
      <c r="C639" s="319"/>
      <c r="D639" s="319"/>
      <c r="E639" s="318"/>
      <c r="F639" s="317">
        <v>12185.41</v>
      </c>
    </row>
    <row r="640" spans="1:6" ht="6.75" customHeight="1" x14ac:dyDescent="0.2">
      <c r="A640" s="284"/>
      <c r="B640" s="284"/>
      <c r="C640" s="284"/>
      <c r="D640" s="284"/>
      <c r="E640" s="283"/>
      <c r="F640" s="283"/>
    </row>
    <row r="641" spans="1:6" ht="0.2" customHeight="1" x14ac:dyDescent="0.2"/>
    <row r="642" spans="1:6" ht="11.25" customHeight="1" x14ac:dyDescent="0.2">
      <c r="A642" s="316"/>
      <c r="B642" s="315" t="s">
        <v>245</v>
      </c>
      <c r="C642" s="314"/>
      <c r="D642" s="313"/>
      <c r="E642" s="312" t="s">
        <v>229</v>
      </c>
      <c r="F642" s="311">
        <v>28124.63</v>
      </c>
    </row>
    <row r="643" spans="1:6" ht="409.6" hidden="1" customHeight="1" x14ac:dyDescent="0.2"/>
    <row r="644" spans="1:6" ht="11.25" customHeight="1" x14ac:dyDescent="0.2">
      <c r="A644" s="316"/>
      <c r="B644" s="315" t="s">
        <v>246</v>
      </c>
      <c r="C644" s="314"/>
      <c r="D644" s="313"/>
      <c r="E644" s="312">
        <v>13</v>
      </c>
      <c r="F644" s="311">
        <v>3656.2</v>
      </c>
    </row>
    <row r="645" spans="1:6" ht="409.6" hidden="1" customHeight="1" x14ac:dyDescent="0.2"/>
    <row r="646" spans="1:6" ht="11.25" customHeight="1" x14ac:dyDescent="0.2">
      <c r="A646" s="316"/>
      <c r="B646" s="315" t="s">
        <v>247</v>
      </c>
      <c r="C646" s="314"/>
      <c r="D646" s="313"/>
      <c r="E646" s="312" t="s">
        <v>229</v>
      </c>
      <c r="F646" s="311">
        <v>31780.83</v>
      </c>
    </row>
    <row r="647" spans="1:6" ht="409.6" hidden="1" customHeight="1" x14ac:dyDescent="0.2"/>
    <row r="648" spans="1:6" ht="11.25" customHeight="1" x14ac:dyDescent="0.2">
      <c r="A648" s="316"/>
      <c r="B648" s="315" t="s">
        <v>248</v>
      </c>
      <c r="C648" s="314"/>
      <c r="D648" s="313"/>
      <c r="E648" s="312">
        <v>1</v>
      </c>
      <c r="F648" s="311">
        <v>317.81</v>
      </c>
    </row>
    <row r="649" spans="1:6" ht="409.6" hidden="1" customHeight="1" x14ac:dyDescent="0.2"/>
    <row r="650" spans="1:6" ht="11.25" customHeight="1" x14ac:dyDescent="0.2">
      <c r="A650" s="316"/>
      <c r="B650" s="315" t="s">
        <v>247</v>
      </c>
      <c r="C650" s="314"/>
      <c r="D650" s="313"/>
      <c r="E650" s="312" t="s">
        <v>229</v>
      </c>
      <c r="F650" s="311">
        <v>32098.639999999999</v>
      </c>
    </row>
    <row r="651" spans="1:6" ht="409.6" hidden="1" customHeight="1" x14ac:dyDescent="0.2"/>
    <row r="652" spans="1:6" ht="11.25" customHeight="1" x14ac:dyDescent="0.2">
      <c r="A652" s="316"/>
      <c r="B652" s="315" t="s">
        <v>249</v>
      </c>
      <c r="C652" s="314"/>
      <c r="D652" s="313"/>
      <c r="E652" s="312">
        <v>8</v>
      </c>
      <c r="F652" s="311">
        <v>2567.89</v>
      </c>
    </row>
    <row r="653" spans="1:6" ht="409.6" hidden="1" customHeight="1" x14ac:dyDescent="0.2"/>
    <row r="654" spans="1:6" ht="12" customHeight="1" x14ac:dyDescent="0.2">
      <c r="C654" s="310" t="s">
        <v>250</v>
      </c>
      <c r="E654" s="309"/>
      <c r="F654" s="308">
        <v>34666.53</v>
      </c>
    </row>
    <row r="655" spans="1:6" ht="12.75" customHeight="1" x14ac:dyDescent="0.2">
      <c r="A655" s="285" t="s">
        <v>699</v>
      </c>
      <c r="B655" s="286"/>
      <c r="C655" s="286"/>
      <c r="D655" s="307"/>
      <c r="E655" s="286"/>
      <c r="F655" s="286"/>
    </row>
    <row r="656" spans="1:6" ht="6" customHeight="1" x14ac:dyDescent="0.25">
      <c r="F656" s="306"/>
    </row>
    <row r="657" spans="1:6" ht="240" customHeight="1" x14ac:dyDescent="0.2"/>
    <row r="658" spans="1:6" ht="6" customHeight="1" x14ac:dyDescent="0.2">
      <c r="A658" s="304"/>
      <c r="B658" s="305"/>
      <c r="C658" s="304"/>
      <c r="D658" s="303"/>
    </row>
    <row r="659" spans="1:6" ht="39" customHeight="1" x14ac:dyDescent="0.2">
      <c r="A659" s="365" t="s">
        <v>261</v>
      </c>
      <c r="B659" s="366"/>
      <c r="C659" s="287"/>
      <c r="D659" s="365" t="s">
        <v>262</v>
      </c>
      <c r="E659" s="366"/>
      <c r="F659" s="367"/>
    </row>
  </sheetData>
  <mergeCells count="33">
    <mergeCell ref="A348:C349"/>
    <mergeCell ref="A410:B410"/>
    <mergeCell ref="D410:F410"/>
    <mergeCell ref="A412:C413"/>
    <mergeCell ref="A659:B659"/>
    <mergeCell ref="D659:F659"/>
    <mergeCell ref="A550:C551"/>
    <mergeCell ref="A604:B604"/>
    <mergeCell ref="D604:F604"/>
    <mergeCell ref="A606:C607"/>
    <mergeCell ref="A486:B486"/>
    <mergeCell ref="D486:F486"/>
    <mergeCell ref="A488:C489"/>
    <mergeCell ref="A548:B548"/>
    <mergeCell ref="D548:F548"/>
    <mergeCell ref="A286:C287"/>
    <mergeCell ref="A346:B346"/>
    <mergeCell ref="D346:F346"/>
    <mergeCell ref="A167:C168"/>
    <mergeCell ref="A236:B236"/>
    <mergeCell ref="D236:F236"/>
    <mergeCell ref="A238:C239"/>
    <mergeCell ref="A2:C3"/>
    <mergeCell ref="A44:B44"/>
    <mergeCell ref="D44:F44"/>
    <mergeCell ref="A46:C47"/>
    <mergeCell ref="A284:B284"/>
    <mergeCell ref="D284:F284"/>
    <mergeCell ref="A94:B94"/>
    <mergeCell ref="D94:F94"/>
    <mergeCell ref="A96:C97"/>
    <mergeCell ref="A165:B165"/>
    <mergeCell ref="D165:F165"/>
  </mergeCells>
  <printOptions horizontalCentered="1" gridLines="1"/>
  <pageMargins left="0.39370078740157483" right="0.39370078740157483" top="0.39370078740157483" bottom="0.39370078740157483" header="0" footer="0"/>
  <pageSetup paperSize="133" scale="98" fitToHeight="0" pageOrder="overThenDown" orientation="portrait" cellComments="asDisplayed" r:id="rId1"/>
  <headerFooter alignWithMargins="0"/>
  <rowBreaks count="11" manualBreakCount="11">
    <brk id="44" min="1" max="16383" man="1"/>
    <brk id="94" min="1" max="16383" man="1"/>
    <brk id="165" min="1" max="16383" man="1"/>
    <brk id="236" min="1" max="16383" man="1"/>
    <brk id="284" min="1" max="16383" man="1"/>
    <brk id="346" min="1" max="16383" man="1"/>
    <brk id="410" min="1" max="16383" man="1"/>
    <brk id="486" min="1" max="16383" man="1"/>
    <brk id="548" min="1" max="16383" man="1"/>
    <brk id="604" min="1" max="16383" man="1"/>
    <brk id="659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8" ht="58.5" customHeight="1" thickBot="1" x14ac:dyDescent="0.3">
      <c r="A2" s="21"/>
      <c r="B2" s="26"/>
      <c r="C2" s="25"/>
      <c r="D2" s="26"/>
      <c r="E2" s="25"/>
      <c r="F2" s="25"/>
      <c r="G2" s="25"/>
      <c r="H2" s="205"/>
    </row>
    <row r="3" spans="1:8" ht="55.5" customHeight="1" thickBot="1" x14ac:dyDescent="0.4">
      <c r="A3" s="356" t="s">
        <v>216</v>
      </c>
      <c r="B3" s="357"/>
      <c r="C3" s="357"/>
      <c r="D3" s="357"/>
      <c r="E3" s="357"/>
      <c r="F3" s="357"/>
      <c r="G3" s="357"/>
      <c r="H3" s="358"/>
    </row>
    <row r="4" spans="1:8" x14ac:dyDescent="0.25">
      <c r="A4" s="21"/>
      <c r="B4" s="26"/>
      <c r="C4" s="25"/>
      <c r="D4" s="26"/>
      <c r="E4" s="25"/>
      <c r="F4" s="25"/>
      <c r="G4" s="25"/>
      <c r="H4" s="205"/>
    </row>
    <row r="5" spans="1:8" ht="15.75" thickBot="1" x14ac:dyDescent="0.3">
      <c r="A5" s="21" t="s">
        <v>217</v>
      </c>
      <c r="B5" s="26"/>
      <c r="C5" s="25"/>
      <c r="D5" s="26"/>
      <c r="E5" s="25"/>
      <c r="F5" s="25"/>
      <c r="G5" s="25"/>
      <c r="H5" s="205"/>
    </row>
    <row r="6" spans="1:8" ht="19.5" thickBot="1" x14ac:dyDescent="0.35">
      <c r="A6" s="359" t="str">
        <f>+PRESUTO!A6</f>
        <v>1.A.11</v>
      </c>
      <c r="B6" s="360"/>
      <c r="C6" s="361"/>
      <c r="D6" s="10" t="str">
        <f>+PRESUTO!D6</f>
        <v xml:space="preserve">   138 kV - 1C - 1km - ACAR 300, 2 C/F Torre de acero</v>
      </c>
      <c r="E6" s="13"/>
      <c r="F6" s="13"/>
      <c r="G6" s="13"/>
      <c r="H6" s="206"/>
    </row>
    <row r="7" spans="1:8" x14ac:dyDescent="0.25">
      <c r="A7" s="21"/>
      <c r="B7" s="26"/>
      <c r="C7" s="25"/>
      <c r="D7" s="26"/>
      <c r="E7" s="25"/>
      <c r="F7" s="25"/>
      <c r="G7" s="25"/>
      <c r="H7" s="205"/>
    </row>
    <row r="8" spans="1:8" ht="15.75" thickBot="1" x14ac:dyDescent="0.3">
      <c r="A8" s="21"/>
      <c r="B8" s="25"/>
      <c r="C8" s="25"/>
      <c r="D8" s="25"/>
      <c r="E8" s="26"/>
      <c r="F8" s="25"/>
      <c r="G8" s="25"/>
      <c r="H8" s="205"/>
    </row>
    <row r="9" spans="1:8" ht="21.75" thickBot="1" x14ac:dyDescent="0.4">
      <c r="A9" s="21"/>
      <c r="B9" s="207" t="s">
        <v>456</v>
      </c>
      <c r="C9" s="25"/>
      <c r="D9" s="25"/>
      <c r="E9" s="25"/>
      <c r="F9" s="25"/>
      <c r="G9" s="45" t="s">
        <v>222</v>
      </c>
      <c r="H9" s="208">
        <v>43332</v>
      </c>
    </row>
    <row r="10" spans="1:8" ht="15.75" thickBot="1" x14ac:dyDescent="0.3">
      <c r="A10" s="21"/>
      <c r="B10" s="25"/>
      <c r="C10" s="25"/>
      <c r="D10" s="25"/>
      <c r="E10" s="48"/>
      <c r="F10" s="49" t="s">
        <v>702</v>
      </c>
      <c r="G10" s="50" t="s">
        <v>702</v>
      </c>
      <c r="H10" s="209" t="s">
        <v>702</v>
      </c>
    </row>
    <row r="11" spans="1:8" ht="15.75" thickBot="1" x14ac:dyDescent="0.3">
      <c r="A11" s="21"/>
      <c r="B11" s="25"/>
      <c r="C11" s="25"/>
      <c r="D11" s="25"/>
      <c r="E11" s="26"/>
      <c r="F11" s="25"/>
      <c r="G11" s="25"/>
      <c r="H11" s="205"/>
    </row>
    <row r="12" spans="1:8" ht="36.75" customHeight="1" thickTop="1" thickBot="1" x14ac:dyDescent="0.3">
      <c r="A12" s="1"/>
      <c r="B12" s="2" t="s">
        <v>455</v>
      </c>
      <c r="C12" s="2" t="s">
        <v>236</v>
      </c>
      <c r="D12" s="2" t="s">
        <v>163</v>
      </c>
      <c r="E12" s="2" t="s">
        <v>237</v>
      </c>
      <c r="F12" s="2" t="s">
        <v>165</v>
      </c>
      <c r="G12" s="2" t="s">
        <v>642</v>
      </c>
      <c r="H12" s="3" t="s">
        <v>643</v>
      </c>
    </row>
    <row r="13" spans="1:8" ht="15.75" thickTop="1" x14ac:dyDescent="0.25">
      <c r="A13" s="21"/>
      <c r="B13" s="25"/>
      <c r="C13" s="25"/>
      <c r="D13" s="25"/>
      <c r="E13" s="26"/>
      <c r="F13" s="25"/>
      <c r="G13" s="25"/>
      <c r="H13" s="205"/>
    </row>
    <row r="14" spans="1:8" x14ac:dyDescent="0.25">
      <c r="A14" s="21"/>
      <c r="B14" s="25" t="s">
        <v>333</v>
      </c>
      <c r="C14" s="25" t="s">
        <v>357</v>
      </c>
      <c r="D14" s="25" t="s">
        <v>358</v>
      </c>
      <c r="E14" s="26" t="s">
        <v>102</v>
      </c>
      <c r="F14" s="25"/>
      <c r="G14" s="25"/>
      <c r="H14" s="205"/>
    </row>
    <row r="15" spans="1:8" x14ac:dyDescent="0.25">
      <c r="A15" s="21"/>
      <c r="B15" s="25"/>
      <c r="C15" s="25" t="s">
        <v>111</v>
      </c>
      <c r="D15" s="25" t="s">
        <v>112</v>
      </c>
      <c r="E15" s="26" t="s">
        <v>102</v>
      </c>
      <c r="F15" s="25">
        <v>2</v>
      </c>
      <c r="G15" s="25">
        <v>21.28</v>
      </c>
      <c r="H15" s="205">
        <v>42.56</v>
      </c>
    </row>
    <row r="16" spans="1:8" x14ac:dyDescent="0.25">
      <c r="A16" s="21"/>
      <c r="B16" s="25"/>
      <c r="C16" s="25" t="s">
        <v>99</v>
      </c>
      <c r="D16" s="25" t="s">
        <v>101</v>
      </c>
      <c r="E16" s="26" t="s">
        <v>102</v>
      </c>
      <c r="F16" s="25">
        <v>0.12</v>
      </c>
      <c r="G16" s="25">
        <v>34.22</v>
      </c>
      <c r="H16" s="205">
        <v>4.1100000000000003</v>
      </c>
    </row>
    <row r="17" spans="1:8" x14ac:dyDescent="0.25">
      <c r="A17" s="21"/>
      <c r="B17" s="25"/>
      <c r="C17" s="25" t="s">
        <v>132</v>
      </c>
      <c r="D17" s="25" t="s">
        <v>133</v>
      </c>
      <c r="E17" s="26" t="s">
        <v>131</v>
      </c>
      <c r="F17" s="25">
        <v>0.04</v>
      </c>
      <c r="G17" s="25">
        <v>46.67</v>
      </c>
      <c r="H17" s="205">
        <v>1.87</v>
      </c>
    </row>
    <row r="18" spans="1:8" x14ac:dyDescent="0.25">
      <c r="A18" s="21"/>
      <c r="B18" s="25"/>
      <c r="C18" s="25" t="s">
        <v>129</v>
      </c>
      <c r="D18" s="25" t="s">
        <v>130</v>
      </c>
      <c r="E18" s="26" t="s">
        <v>131</v>
      </c>
      <c r="F18" s="25">
        <v>0.03</v>
      </c>
      <c r="G18" s="25">
        <v>46.67</v>
      </c>
      <c r="H18" s="205">
        <v>1.4</v>
      </c>
    </row>
    <row r="19" spans="1:8" x14ac:dyDescent="0.25">
      <c r="A19" s="21"/>
      <c r="B19" s="25"/>
      <c r="C19" s="25"/>
      <c r="D19" s="25"/>
      <c r="E19" s="26"/>
      <c r="F19" s="25"/>
      <c r="G19" s="25" t="s">
        <v>336</v>
      </c>
      <c r="H19" s="205">
        <v>49.94</v>
      </c>
    </row>
    <row r="20" spans="1:8" x14ac:dyDescent="0.25">
      <c r="A20" s="21"/>
      <c r="B20" s="25"/>
      <c r="C20" s="25"/>
      <c r="D20" s="25"/>
      <c r="E20" s="26"/>
      <c r="F20" s="25"/>
      <c r="G20" s="25"/>
      <c r="H20" s="205"/>
    </row>
    <row r="21" spans="1:8" x14ac:dyDescent="0.25">
      <c r="A21" s="21"/>
      <c r="B21" s="25" t="s">
        <v>333</v>
      </c>
      <c r="C21" s="25" t="s">
        <v>439</v>
      </c>
      <c r="D21" s="25" t="s">
        <v>440</v>
      </c>
      <c r="E21" s="26" t="s">
        <v>102</v>
      </c>
      <c r="F21" s="25"/>
      <c r="G21" s="25"/>
      <c r="H21" s="205"/>
    </row>
    <row r="22" spans="1:8" x14ac:dyDescent="0.25">
      <c r="A22" s="21"/>
      <c r="B22" s="25"/>
      <c r="C22" s="25" t="s">
        <v>111</v>
      </c>
      <c r="D22" s="25" t="s">
        <v>112</v>
      </c>
      <c r="E22" s="26" t="s">
        <v>102</v>
      </c>
      <c r="F22" s="25">
        <v>4</v>
      </c>
      <c r="G22" s="25">
        <v>21.28</v>
      </c>
      <c r="H22" s="205">
        <v>85.12</v>
      </c>
    </row>
    <row r="23" spans="1:8" x14ac:dyDescent="0.25">
      <c r="A23" s="21"/>
      <c r="B23" s="25"/>
      <c r="C23" s="25" t="s">
        <v>99</v>
      </c>
      <c r="D23" s="25" t="s">
        <v>101</v>
      </c>
      <c r="E23" s="26" t="s">
        <v>102</v>
      </c>
      <c r="F23" s="25">
        <v>0.22</v>
      </c>
      <c r="G23" s="25">
        <v>34.22</v>
      </c>
      <c r="H23" s="205">
        <v>7.53</v>
      </c>
    </row>
    <row r="24" spans="1:8" x14ac:dyDescent="0.25">
      <c r="A24" s="21"/>
      <c r="B24" s="25"/>
      <c r="C24" s="25" t="s">
        <v>129</v>
      </c>
      <c r="D24" s="25" t="s">
        <v>130</v>
      </c>
      <c r="E24" s="26" t="s">
        <v>131</v>
      </c>
      <c r="F24" s="25">
        <v>0.03</v>
      </c>
      <c r="G24" s="25">
        <v>92.65</v>
      </c>
      <c r="H24" s="205">
        <v>2.78</v>
      </c>
    </row>
    <row r="25" spans="1:8" x14ac:dyDescent="0.25">
      <c r="A25" s="21"/>
      <c r="B25" s="25"/>
      <c r="C25" s="25" t="s">
        <v>132</v>
      </c>
      <c r="D25" s="25" t="s">
        <v>133</v>
      </c>
      <c r="E25" s="26" t="s">
        <v>131</v>
      </c>
      <c r="F25" s="25">
        <v>0.04</v>
      </c>
      <c r="G25" s="25">
        <v>92.65</v>
      </c>
      <c r="H25" s="205">
        <v>3.71</v>
      </c>
    </row>
    <row r="26" spans="1:8" x14ac:dyDescent="0.25">
      <c r="A26" s="21"/>
      <c r="B26" s="25"/>
      <c r="C26" s="25"/>
      <c r="D26" s="25"/>
      <c r="E26" s="26"/>
      <c r="F26" s="25"/>
      <c r="G26" s="25" t="s">
        <v>336</v>
      </c>
      <c r="H26" s="205">
        <v>99.14</v>
      </c>
    </row>
    <row r="27" spans="1:8" x14ac:dyDescent="0.25">
      <c r="A27" s="21"/>
      <c r="B27" s="25"/>
      <c r="C27" s="25"/>
      <c r="D27" s="25"/>
      <c r="E27" s="26"/>
      <c r="F27" s="25"/>
      <c r="G27" s="25"/>
      <c r="H27" s="205"/>
    </row>
    <row r="28" spans="1:8" x14ac:dyDescent="0.25">
      <c r="A28" s="21"/>
      <c r="B28" s="25" t="s">
        <v>333</v>
      </c>
      <c r="C28" s="25" t="s">
        <v>337</v>
      </c>
      <c r="D28" s="25" t="s">
        <v>338</v>
      </c>
      <c r="E28" s="26" t="s">
        <v>102</v>
      </c>
      <c r="F28" s="25"/>
      <c r="G28" s="25"/>
      <c r="H28" s="205"/>
    </row>
    <row r="29" spans="1:8" x14ac:dyDescent="0.25">
      <c r="A29" s="21"/>
      <c r="B29" s="25"/>
      <c r="C29" s="25" t="s">
        <v>111</v>
      </c>
      <c r="D29" s="25" t="s">
        <v>112</v>
      </c>
      <c r="E29" s="26" t="s">
        <v>102</v>
      </c>
      <c r="F29" s="25">
        <v>5</v>
      </c>
      <c r="G29" s="25">
        <v>21.28</v>
      </c>
      <c r="H29" s="205">
        <v>106.4</v>
      </c>
    </row>
    <row r="30" spans="1:8" x14ac:dyDescent="0.25">
      <c r="A30" s="21"/>
      <c r="B30" s="25"/>
      <c r="C30" s="25" t="s">
        <v>99</v>
      </c>
      <c r="D30" s="25" t="s">
        <v>101</v>
      </c>
      <c r="E30" s="26" t="s">
        <v>102</v>
      </c>
      <c r="F30" s="25">
        <v>0.25</v>
      </c>
      <c r="G30" s="25">
        <v>34.22</v>
      </c>
      <c r="H30" s="205">
        <v>8.56</v>
      </c>
    </row>
    <row r="31" spans="1:8" x14ac:dyDescent="0.25">
      <c r="A31" s="21"/>
      <c r="B31" s="25"/>
      <c r="C31" s="25" t="s">
        <v>129</v>
      </c>
      <c r="D31" s="25" t="s">
        <v>130</v>
      </c>
      <c r="E31" s="26" t="s">
        <v>131</v>
      </c>
      <c r="F31" s="25">
        <v>0.03</v>
      </c>
      <c r="G31" s="25">
        <v>114.96</v>
      </c>
      <c r="H31" s="205">
        <v>3.45</v>
      </c>
    </row>
    <row r="32" spans="1:8" x14ac:dyDescent="0.25">
      <c r="A32" s="21"/>
      <c r="B32" s="25"/>
      <c r="C32" s="25" t="s">
        <v>132</v>
      </c>
      <c r="D32" s="25" t="s">
        <v>133</v>
      </c>
      <c r="E32" s="26" t="s">
        <v>131</v>
      </c>
      <c r="F32" s="25">
        <v>0.04</v>
      </c>
      <c r="G32" s="25">
        <v>114.96</v>
      </c>
      <c r="H32" s="205">
        <v>4.5999999999999996</v>
      </c>
    </row>
    <row r="33" spans="1:8" x14ac:dyDescent="0.25">
      <c r="A33" s="21"/>
      <c r="B33" s="25"/>
      <c r="C33" s="25"/>
      <c r="D33" s="25"/>
      <c r="E33" s="26"/>
      <c r="F33" s="25"/>
      <c r="G33" s="25" t="s">
        <v>336</v>
      </c>
      <c r="H33" s="205">
        <v>123.01</v>
      </c>
    </row>
    <row r="34" spans="1:8" x14ac:dyDescent="0.25">
      <c r="A34" s="21"/>
      <c r="B34" s="25"/>
      <c r="C34" s="25"/>
      <c r="D34" s="25"/>
      <c r="E34" s="26"/>
      <c r="F34" s="25"/>
      <c r="G34" s="25"/>
      <c r="H34" s="205"/>
    </row>
    <row r="35" spans="1:8" x14ac:dyDescent="0.25">
      <c r="A35" s="21"/>
      <c r="B35" s="25" t="s">
        <v>333</v>
      </c>
      <c r="C35" s="25" t="s">
        <v>342</v>
      </c>
      <c r="D35" s="25" t="s">
        <v>457</v>
      </c>
      <c r="E35" s="26" t="s">
        <v>102</v>
      </c>
      <c r="F35" s="25"/>
      <c r="G35" s="25"/>
      <c r="H35" s="205"/>
    </row>
    <row r="36" spans="1:8" x14ac:dyDescent="0.25">
      <c r="A36" s="21"/>
      <c r="B36" s="25"/>
      <c r="C36" s="25"/>
      <c r="D36" s="25" t="s">
        <v>458</v>
      </c>
      <c r="E36" s="26"/>
      <c r="F36" s="25"/>
      <c r="G36" s="25"/>
      <c r="H36" s="205"/>
    </row>
    <row r="37" spans="1:8" x14ac:dyDescent="0.25">
      <c r="A37" s="21"/>
      <c r="B37" s="25"/>
      <c r="C37" s="25" t="s">
        <v>103</v>
      </c>
      <c r="D37" s="25" t="s">
        <v>104</v>
      </c>
      <c r="E37" s="26" t="s">
        <v>102</v>
      </c>
      <c r="F37" s="25">
        <v>1</v>
      </c>
      <c r="G37" s="25">
        <v>27.41</v>
      </c>
      <c r="H37" s="205">
        <v>27.41</v>
      </c>
    </row>
    <row r="38" spans="1:8" x14ac:dyDescent="0.25">
      <c r="A38" s="21"/>
      <c r="B38" s="25"/>
      <c r="C38" s="25" t="s">
        <v>111</v>
      </c>
      <c r="D38" s="25" t="s">
        <v>112</v>
      </c>
      <c r="E38" s="26" t="s">
        <v>102</v>
      </c>
      <c r="F38" s="25">
        <v>4</v>
      </c>
      <c r="G38" s="25">
        <v>21.28</v>
      </c>
      <c r="H38" s="205">
        <v>85.12</v>
      </c>
    </row>
    <row r="39" spans="1:8" x14ac:dyDescent="0.25">
      <c r="A39" s="21"/>
      <c r="B39" s="25"/>
      <c r="C39" s="25" t="s">
        <v>99</v>
      </c>
      <c r="D39" s="25" t="s">
        <v>101</v>
      </c>
      <c r="E39" s="26" t="s">
        <v>102</v>
      </c>
      <c r="F39" s="25">
        <v>0.22</v>
      </c>
      <c r="G39" s="25">
        <v>34.22</v>
      </c>
      <c r="H39" s="205">
        <v>7.53</v>
      </c>
    </row>
    <row r="40" spans="1:8" x14ac:dyDescent="0.25">
      <c r="A40" s="21"/>
      <c r="B40" s="25"/>
      <c r="C40" s="25" t="s">
        <v>132</v>
      </c>
      <c r="D40" s="25" t="s">
        <v>133</v>
      </c>
      <c r="E40" s="26" t="s">
        <v>131</v>
      </c>
      <c r="F40" s="25">
        <v>0.04</v>
      </c>
      <c r="G40" s="25">
        <v>120.06</v>
      </c>
      <c r="H40" s="205">
        <v>4.8</v>
      </c>
    </row>
    <row r="41" spans="1:8" x14ac:dyDescent="0.25">
      <c r="A41" s="21"/>
      <c r="B41" s="25"/>
      <c r="C41" s="25" t="s">
        <v>129</v>
      </c>
      <c r="D41" s="25" t="s">
        <v>130</v>
      </c>
      <c r="E41" s="26" t="s">
        <v>131</v>
      </c>
      <c r="F41" s="25">
        <v>0.03</v>
      </c>
      <c r="G41" s="25">
        <v>120.06</v>
      </c>
      <c r="H41" s="205">
        <v>3.6</v>
      </c>
    </row>
    <row r="42" spans="1:8" x14ac:dyDescent="0.25">
      <c r="A42" s="21"/>
      <c r="B42" s="25"/>
      <c r="C42" s="25"/>
      <c r="D42" s="25"/>
      <c r="E42" s="26"/>
      <c r="F42" s="25"/>
      <c r="G42" s="25" t="s">
        <v>336</v>
      </c>
      <c r="H42" s="205">
        <v>128.46</v>
      </c>
    </row>
    <row r="43" spans="1:8" x14ac:dyDescent="0.25">
      <c r="A43" s="21"/>
      <c r="B43" s="25"/>
      <c r="C43" s="25"/>
      <c r="D43" s="25"/>
      <c r="E43" s="26"/>
      <c r="F43" s="25"/>
      <c r="G43" s="25"/>
      <c r="H43" s="205"/>
    </row>
    <row r="44" spans="1:8" x14ac:dyDescent="0.25">
      <c r="A44" s="21"/>
      <c r="B44" s="25" t="s">
        <v>333</v>
      </c>
      <c r="C44" s="25" t="s">
        <v>426</v>
      </c>
      <c r="D44" s="25" t="s">
        <v>459</v>
      </c>
      <c r="E44" s="26" t="s">
        <v>102</v>
      </c>
      <c r="F44" s="25"/>
      <c r="G44" s="25"/>
      <c r="H44" s="205"/>
    </row>
    <row r="45" spans="1:8" x14ac:dyDescent="0.25">
      <c r="A45" s="21"/>
      <c r="B45" s="25"/>
      <c r="C45" s="25"/>
      <c r="D45" s="25" t="s">
        <v>458</v>
      </c>
      <c r="E45" s="26"/>
      <c r="F45" s="25"/>
      <c r="G45" s="25"/>
      <c r="H45" s="205"/>
    </row>
    <row r="46" spans="1:8" x14ac:dyDescent="0.25">
      <c r="A46" s="21"/>
      <c r="B46" s="25"/>
      <c r="C46" s="25" t="s">
        <v>103</v>
      </c>
      <c r="D46" s="25" t="s">
        <v>104</v>
      </c>
      <c r="E46" s="26" t="s">
        <v>102</v>
      </c>
      <c r="F46" s="25">
        <v>1</v>
      </c>
      <c r="G46" s="25">
        <v>27.41</v>
      </c>
      <c r="H46" s="205">
        <v>27.41</v>
      </c>
    </row>
    <row r="47" spans="1:8" x14ac:dyDescent="0.25">
      <c r="A47" s="21"/>
      <c r="B47" s="25"/>
      <c r="C47" s="25" t="s">
        <v>111</v>
      </c>
      <c r="D47" s="25" t="s">
        <v>112</v>
      </c>
      <c r="E47" s="26" t="s">
        <v>102</v>
      </c>
      <c r="F47" s="25">
        <v>5</v>
      </c>
      <c r="G47" s="25">
        <v>21.28</v>
      </c>
      <c r="H47" s="205">
        <v>106.4</v>
      </c>
    </row>
    <row r="48" spans="1:8" x14ac:dyDescent="0.25">
      <c r="A48" s="21"/>
      <c r="B48" s="25"/>
      <c r="C48" s="25" t="s">
        <v>99</v>
      </c>
      <c r="D48" s="25" t="s">
        <v>101</v>
      </c>
      <c r="E48" s="26" t="s">
        <v>102</v>
      </c>
      <c r="F48" s="25">
        <v>0.3</v>
      </c>
      <c r="G48" s="25">
        <v>34.22</v>
      </c>
      <c r="H48" s="205">
        <v>10.27</v>
      </c>
    </row>
    <row r="49" spans="1:8" x14ac:dyDescent="0.25">
      <c r="A49" s="21"/>
      <c r="B49" s="25"/>
      <c r="C49" s="25" t="s">
        <v>132</v>
      </c>
      <c r="D49" s="25" t="s">
        <v>133</v>
      </c>
      <c r="E49" s="26" t="s">
        <v>131</v>
      </c>
      <c r="F49" s="25">
        <v>0.04</v>
      </c>
      <c r="G49" s="25">
        <v>144.08000000000001</v>
      </c>
      <c r="H49" s="205">
        <v>5.76</v>
      </c>
    </row>
    <row r="50" spans="1:8" x14ac:dyDescent="0.25">
      <c r="A50" s="21"/>
      <c r="B50" s="25"/>
      <c r="C50" s="25" t="s">
        <v>129</v>
      </c>
      <c r="D50" s="25" t="s">
        <v>130</v>
      </c>
      <c r="E50" s="26" t="s">
        <v>131</v>
      </c>
      <c r="F50" s="25">
        <v>0.03</v>
      </c>
      <c r="G50" s="25">
        <v>144.08000000000001</v>
      </c>
      <c r="H50" s="205">
        <v>4.32</v>
      </c>
    </row>
    <row r="51" spans="1:8" x14ac:dyDescent="0.25">
      <c r="A51" s="21"/>
      <c r="B51" s="25"/>
      <c r="C51" s="25"/>
      <c r="D51" s="25"/>
      <c r="E51" s="26"/>
      <c r="F51" s="25"/>
      <c r="G51" s="25" t="s">
        <v>336</v>
      </c>
      <c r="H51" s="205">
        <v>154.16</v>
      </c>
    </row>
    <row r="52" spans="1:8" x14ac:dyDescent="0.25">
      <c r="A52" s="21"/>
      <c r="B52" s="25"/>
      <c r="C52" s="25"/>
      <c r="D52" s="25"/>
      <c r="E52" s="26"/>
      <c r="F52" s="25"/>
      <c r="G52" s="25"/>
      <c r="H52" s="205"/>
    </row>
    <row r="53" spans="1:8" x14ac:dyDescent="0.25">
      <c r="A53" s="21"/>
      <c r="B53" s="25" t="s">
        <v>333</v>
      </c>
      <c r="C53" s="25" t="s">
        <v>418</v>
      </c>
      <c r="D53" s="25" t="s">
        <v>419</v>
      </c>
      <c r="E53" s="26" t="s">
        <v>102</v>
      </c>
      <c r="F53" s="25"/>
      <c r="G53" s="25"/>
      <c r="H53" s="205"/>
    </row>
    <row r="54" spans="1:8" x14ac:dyDescent="0.25">
      <c r="A54" s="21"/>
      <c r="B54" s="25"/>
      <c r="C54" s="25" t="s">
        <v>103</v>
      </c>
      <c r="D54" s="25" t="s">
        <v>104</v>
      </c>
      <c r="E54" s="26" t="s">
        <v>102</v>
      </c>
      <c r="F54" s="25">
        <v>1</v>
      </c>
      <c r="G54" s="25">
        <v>27.41</v>
      </c>
      <c r="H54" s="205">
        <v>27.41</v>
      </c>
    </row>
    <row r="55" spans="1:8" x14ac:dyDescent="0.25">
      <c r="A55" s="21"/>
      <c r="B55" s="25"/>
      <c r="C55" s="25" t="s">
        <v>119</v>
      </c>
      <c r="D55" s="25" t="s">
        <v>120</v>
      </c>
      <c r="E55" s="26" t="s">
        <v>102</v>
      </c>
      <c r="F55" s="25">
        <v>1</v>
      </c>
      <c r="G55" s="25">
        <v>21.28</v>
      </c>
      <c r="H55" s="205">
        <v>21.28</v>
      </c>
    </row>
    <row r="56" spans="1:8" x14ac:dyDescent="0.25">
      <c r="A56" s="21"/>
      <c r="B56" s="25"/>
      <c r="C56" s="25" t="s">
        <v>99</v>
      </c>
      <c r="D56" s="25" t="s">
        <v>101</v>
      </c>
      <c r="E56" s="26" t="s">
        <v>102</v>
      </c>
      <c r="F56" s="25">
        <v>0.12</v>
      </c>
      <c r="G56" s="25">
        <v>34.22</v>
      </c>
      <c r="H56" s="205">
        <v>4.1100000000000003</v>
      </c>
    </row>
    <row r="57" spans="1:8" x14ac:dyDescent="0.25">
      <c r="A57" s="21"/>
      <c r="B57" s="25"/>
      <c r="C57" s="25" t="s">
        <v>132</v>
      </c>
      <c r="D57" s="25" t="s">
        <v>133</v>
      </c>
      <c r="E57" s="26" t="s">
        <v>131</v>
      </c>
      <c r="F57" s="25">
        <v>0.04</v>
      </c>
      <c r="G57" s="25">
        <v>52.8</v>
      </c>
      <c r="H57" s="205">
        <v>2.11</v>
      </c>
    </row>
    <row r="58" spans="1:8" x14ac:dyDescent="0.25">
      <c r="A58" s="21"/>
      <c r="B58" s="25"/>
      <c r="C58" s="25" t="s">
        <v>129</v>
      </c>
      <c r="D58" s="25" t="s">
        <v>130</v>
      </c>
      <c r="E58" s="26" t="s">
        <v>131</v>
      </c>
      <c r="F58" s="25">
        <v>0.03</v>
      </c>
      <c r="G58" s="25">
        <v>52.8</v>
      </c>
      <c r="H58" s="205">
        <v>1.58</v>
      </c>
    </row>
    <row r="59" spans="1:8" x14ac:dyDescent="0.25">
      <c r="A59" s="21"/>
      <c r="B59" s="25"/>
      <c r="C59" s="25"/>
      <c r="D59" s="25"/>
      <c r="E59" s="26"/>
      <c r="F59" s="25"/>
      <c r="G59" s="25" t="s">
        <v>336</v>
      </c>
      <c r="H59" s="205">
        <v>56.49</v>
      </c>
    </row>
    <row r="60" spans="1:8" x14ac:dyDescent="0.25">
      <c r="A60" s="21"/>
      <c r="B60" s="25"/>
      <c r="C60" s="25"/>
      <c r="D60" s="25"/>
      <c r="E60" s="26"/>
      <c r="F60" s="25"/>
      <c r="G60" s="25"/>
      <c r="H60" s="205"/>
    </row>
    <row r="61" spans="1:8" x14ac:dyDescent="0.25">
      <c r="A61" s="21"/>
      <c r="B61" s="25" t="s">
        <v>333</v>
      </c>
      <c r="C61" s="25" t="s">
        <v>402</v>
      </c>
      <c r="D61" s="25" t="s">
        <v>403</v>
      </c>
      <c r="E61" s="26" t="s">
        <v>102</v>
      </c>
      <c r="F61" s="25"/>
      <c r="G61" s="25"/>
      <c r="H61" s="205"/>
    </row>
    <row r="62" spans="1:8" x14ac:dyDescent="0.25">
      <c r="A62" s="21"/>
      <c r="B62" s="25"/>
      <c r="C62" s="25" t="s">
        <v>105</v>
      </c>
      <c r="D62" s="25" t="s">
        <v>106</v>
      </c>
      <c r="E62" s="26" t="s">
        <v>102</v>
      </c>
      <c r="F62" s="25">
        <v>1</v>
      </c>
      <c r="G62" s="25">
        <v>27.41</v>
      </c>
      <c r="H62" s="205">
        <v>27.41</v>
      </c>
    </row>
    <row r="63" spans="1:8" x14ac:dyDescent="0.25">
      <c r="A63" s="21"/>
      <c r="B63" s="25"/>
      <c r="C63" s="25" t="s">
        <v>119</v>
      </c>
      <c r="D63" s="25" t="s">
        <v>120</v>
      </c>
      <c r="E63" s="26" t="s">
        <v>102</v>
      </c>
      <c r="F63" s="25">
        <v>1</v>
      </c>
      <c r="G63" s="25">
        <v>21.28</v>
      </c>
      <c r="H63" s="205">
        <v>21.28</v>
      </c>
    </row>
    <row r="64" spans="1:8" x14ac:dyDescent="0.25">
      <c r="A64" s="21"/>
      <c r="B64" s="25"/>
      <c r="C64" s="25" t="s">
        <v>99</v>
      </c>
      <c r="D64" s="25" t="s">
        <v>101</v>
      </c>
      <c r="E64" s="26" t="s">
        <v>102</v>
      </c>
      <c r="F64" s="25">
        <v>7.0000000000000007E-2</v>
      </c>
      <c r="G64" s="25">
        <v>34.22</v>
      </c>
      <c r="H64" s="205">
        <v>2.4</v>
      </c>
    </row>
    <row r="65" spans="1:8" x14ac:dyDescent="0.25">
      <c r="A65" s="21"/>
      <c r="B65" s="25"/>
      <c r="C65" s="25" t="s">
        <v>129</v>
      </c>
      <c r="D65" s="25" t="s">
        <v>130</v>
      </c>
      <c r="E65" s="26" t="s">
        <v>131</v>
      </c>
      <c r="F65" s="25">
        <v>0.03</v>
      </c>
      <c r="G65" s="25">
        <v>51.09</v>
      </c>
      <c r="H65" s="205">
        <v>1.53</v>
      </c>
    </row>
    <row r="66" spans="1:8" x14ac:dyDescent="0.25">
      <c r="A66" s="21"/>
      <c r="B66" s="25"/>
      <c r="C66" s="25" t="s">
        <v>132</v>
      </c>
      <c r="D66" s="25" t="s">
        <v>133</v>
      </c>
      <c r="E66" s="26" t="s">
        <v>131</v>
      </c>
      <c r="F66" s="25">
        <v>0.04</v>
      </c>
      <c r="G66" s="25">
        <v>51.09</v>
      </c>
      <c r="H66" s="205">
        <v>2.04</v>
      </c>
    </row>
    <row r="67" spans="1:8" x14ac:dyDescent="0.25">
      <c r="A67" s="21"/>
      <c r="B67" s="25"/>
      <c r="C67" s="25"/>
      <c r="D67" s="25"/>
      <c r="E67" s="26"/>
      <c r="F67" s="25"/>
      <c r="G67" s="25" t="s">
        <v>336</v>
      </c>
      <c r="H67" s="205">
        <v>54.66</v>
      </c>
    </row>
    <row r="68" spans="1:8" x14ac:dyDescent="0.25">
      <c r="A68" s="21"/>
      <c r="B68" s="25"/>
      <c r="C68" s="25"/>
      <c r="D68" s="25"/>
      <c r="E68" s="26"/>
      <c r="F68" s="25"/>
      <c r="G68" s="25"/>
      <c r="H68" s="205"/>
    </row>
    <row r="69" spans="1:8" x14ac:dyDescent="0.25">
      <c r="A69" s="21"/>
      <c r="B69" s="25" t="s">
        <v>333</v>
      </c>
      <c r="C69" s="25" t="s">
        <v>297</v>
      </c>
      <c r="D69" s="25" t="s">
        <v>453</v>
      </c>
      <c r="E69" s="26" t="s">
        <v>102</v>
      </c>
      <c r="F69" s="25"/>
      <c r="G69" s="25"/>
      <c r="H69" s="205"/>
    </row>
    <row r="70" spans="1:8" x14ac:dyDescent="0.25">
      <c r="A70" s="21"/>
      <c r="B70" s="25"/>
      <c r="C70" s="25"/>
      <c r="D70" s="25" t="s">
        <v>454</v>
      </c>
      <c r="E70" s="26"/>
      <c r="F70" s="25"/>
      <c r="G70" s="25"/>
      <c r="H70" s="205"/>
    </row>
    <row r="71" spans="1:8" x14ac:dyDescent="0.25">
      <c r="A71" s="21"/>
      <c r="B71" s="25"/>
      <c r="C71" s="25" t="s">
        <v>127</v>
      </c>
      <c r="D71" s="25" t="s">
        <v>128</v>
      </c>
      <c r="E71" s="26" t="s">
        <v>102</v>
      </c>
      <c r="F71" s="25">
        <v>1</v>
      </c>
      <c r="G71" s="25">
        <v>47.42</v>
      </c>
      <c r="H71" s="205">
        <v>47.42</v>
      </c>
    </row>
    <row r="72" spans="1:8" x14ac:dyDescent="0.25">
      <c r="A72" s="21"/>
      <c r="B72" s="25"/>
      <c r="C72" s="25" t="s">
        <v>119</v>
      </c>
      <c r="D72" s="25" t="s">
        <v>120</v>
      </c>
      <c r="E72" s="26" t="s">
        <v>102</v>
      </c>
      <c r="F72" s="25">
        <v>1</v>
      </c>
      <c r="G72" s="25">
        <v>21.28</v>
      </c>
      <c r="H72" s="205">
        <v>21.28</v>
      </c>
    </row>
    <row r="73" spans="1:8" x14ac:dyDescent="0.25">
      <c r="A73" s="21"/>
      <c r="B73" s="25"/>
      <c r="C73" s="25" t="s">
        <v>99</v>
      </c>
      <c r="D73" s="25" t="s">
        <v>101</v>
      </c>
      <c r="E73" s="26" t="s">
        <v>102</v>
      </c>
      <c r="F73" s="25">
        <v>0.16</v>
      </c>
      <c r="G73" s="25">
        <v>34.22</v>
      </c>
      <c r="H73" s="205">
        <v>5.48</v>
      </c>
    </row>
    <row r="74" spans="1:8" x14ac:dyDescent="0.25">
      <c r="A74" s="21"/>
      <c r="B74" s="25"/>
      <c r="C74" s="25" t="s">
        <v>132</v>
      </c>
      <c r="D74" s="25" t="s">
        <v>133</v>
      </c>
      <c r="E74" s="26" t="s">
        <v>131</v>
      </c>
      <c r="F74" s="25">
        <v>0.04</v>
      </c>
      <c r="G74" s="25">
        <v>74.180000000000007</v>
      </c>
      <c r="H74" s="205">
        <v>2.97</v>
      </c>
    </row>
    <row r="75" spans="1:8" x14ac:dyDescent="0.25">
      <c r="A75" s="21"/>
      <c r="B75" s="25"/>
      <c r="C75" s="25" t="s">
        <v>129</v>
      </c>
      <c r="D75" s="25" t="s">
        <v>130</v>
      </c>
      <c r="E75" s="26" t="s">
        <v>131</v>
      </c>
      <c r="F75" s="25">
        <v>0.03</v>
      </c>
      <c r="G75" s="25">
        <v>74.180000000000007</v>
      </c>
      <c r="H75" s="205">
        <v>2.23</v>
      </c>
    </row>
    <row r="76" spans="1:8" x14ac:dyDescent="0.25">
      <c r="A76" s="21"/>
      <c r="B76" s="25"/>
      <c r="C76" s="25"/>
      <c r="D76" s="25"/>
      <c r="E76" s="26"/>
      <c r="F76" s="25"/>
      <c r="G76" s="25" t="s">
        <v>336</v>
      </c>
      <c r="H76" s="205">
        <v>79.38</v>
      </c>
    </row>
    <row r="77" spans="1:8" x14ac:dyDescent="0.25">
      <c r="A77" s="21"/>
      <c r="B77" s="25"/>
      <c r="C77" s="25"/>
      <c r="D77" s="25"/>
      <c r="E77" s="26"/>
      <c r="F77" s="25"/>
      <c r="G77" s="25"/>
      <c r="H77" s="205"/>
    </row>
    <row r="78" spans="1:8" x14ac:dyDescent="0.25">
      <c r="A78" s="21"/>
      <c r="B78" s="25" t="s">
        <v>333</v>
      </c>
      <c r="C78" s="25" t="s">
        <v>311</v>
      </c>
      <c r="D78" s="25" t="s">
        <v>460</v>
      </c>
      <c r="E78" s="26" t="s">
        <v>102</v>
      </c>
      <c r="F78" s="25"/>
      <c r="G78" s="25"/>
      <c r="H78" s="205"/>
    </row>
    <row r="79" spans="1:8" x14ac:dyDescent="0.25">
      <c r="A79" s="21"/>
      <c r="B79" s="25"/>
      <c r="C79" s="25"/>
      <c r="D79" s="25" t="s">
        <v>461</v>
      </c>
      <c r="E79" s="26"/>
      <c r="F79" s="25"/>
      <c r="G79" s="25"/>
      <c r="H79" s="205"/>
    </row>
    <row r="80" spans="1:8" x14ac:dyDescent="0.25">
      <c r="A80" s="21"/>
      <c r="B80" s="25"/>
      <c r="C80" s="25" t="s">
        <v>109</v>
      </c>
      <c r="D80" s="25" t="s">
        <v>110</v>
      </c>
      <c r="E80" s="26" t="s">
        <v>102</v>
      </c>
      <c r="F80" s="25">
        <v>1</v>
      </c>
      <c r="G80" s="25">
        <v>27.41</v>
      </c>
      <c r="H80" s="205">
        <v>27.41</v>
      </c>
    </row>
    <row r="81" spans="1:8" x14ac:dyDescent="0.25">
      <c r="A81" s="21"/>
      <c r="B81" s="25"/>
      <c r="C81" s="25" t="s">
        <v>117</v>
      </c>
      <c r="D81" s="25" t="s">
        <v>118</v>
      </c>
      <c r="E81" s="26" t="s">
        <v>102</v>
      </c>
      <c r="F81" s="25">
        <v>2</v>
      </c>
      <c r="G81" s="25">
        <v>21.28</v>
      </c>
      <c r="H81" s="205">
        <v>42.56</v>
      </c>
    </row>
    <row r="82" spans="1:8" x14ac:dyDescent="0.25">
      <c r="A82" s="21"/>
      <c r="B82" s="25"/>
      <c r="C82" s="25" t="s">
        <v>99</v>
      </c>
      <c r="D82" s="25" t="s">
        <v>101</v>
      </c>
      <c r="E82" s="26" t="s">
        <v>102</v>
      </c>
      <c r="F82" s="25">
        <v>0.16</v>
      </c>
      <c r="G82" s="25">
        <v>34.22</v>
      </c>
      <c r="H82" s="205">
        <v>5.48</v>
      </c>
    </row>
    <row r="83" spans="1:8" x14ac:dyDescent="0.25">
      <c r="A83" s="21"/>
      <c r="B83" s="25"/>
      <c r="C83" s="25" t="s">
        <v>132</v>
      </c>
      <c r="D83" s="25" t="s">
        <v>133</v>
      </c>
      <c r="E83" s="26" t="s">
        <v>131</v>
      </c>
      <c r="F83" s="25">
        <v>0.04</v>
      </c>
      <c r="G83" s="25">
        <v>75.45</v>
      </c>
      <c r="H83" s="205">
        <v>3.02</v>
      </c>
    </row>
    <row r="84" spans="1:8" x14ac:dyDescent="0.25">
      <c r="A84" s="21"/>
      <c r="B84" s="25"/>
      <c r="C84" s="25" t="s">
        <v>129</v>
      </c>
      <c r="D84" s="25" t="s">
        <v>130</v>
      </c>
      <c r="E84" s="26" t="s">
        <v>131</v>
      </c>
      <c r="F84" s="25">
        <v>0.03</v>
      </c>
      <c r="G84" s="25">
        <v>75.45</v>
      </c>
      <c r="H84" s="205">
        <v>2.2599999999999998</v>
      </c>
    </row>
    <row r="85" spans="1:8" x14ac:dyDescent="0.25">
      <c r="A85" s="21"/>
      <c r="B85" s="25"/>
      <c r="C85" s="25"/>
      <c r="D85" s="25"/>
      <c r="E85" s="26"/>
      <c r="F85" s="25"/>
      <c r="G85" s="25" t="s">
        <v>336</v>
      </c>
      <c r="H85" s="205">
        <v>80.73</v>
      </c>
    </row>
    <row r="86" spans="1:8" x14ac:dyDescent="0.25">
      <c r="A86" s="21"/>
      <c r="B86" s="25"/>
      <c r="C86" s="25"/>
      <c r="D86" s="25"/>
      <c r="E86" s="26"/>
      <c r="F86" s="25"/>
      <c r="G86" s="25"/>
      <c r="H86" s="205"/>
    </row>
    <row r="87" spans="1:8" x14ac:dyDescent="0.25">
      <c r="A87" s="21"/>
      <c r="B87" s="25" t="s">
        <v>333</v>
      </c>
      <c r="C87" s="25" t="s">
        <v>334</v>
      </c>
      <c r="D87" s="25" t="s">
        <v>335</v>
      </c>
      <c r="E87" s="26" t="s">
        <v>102</v>
      </c>
      <c r="F87" s="25"/>
      <c r="G87" s="25"/>
      <c r="H87" s="205"/>
    </row>
    <row r="88" spans="1:8" x14ac:dyDescent="0.25">
      <c r="A88" s="21"/>
      <c r="B88" s="25"/>
      <c r="C88" s="25" t="s">
        <v>107</v>
      </c>
      <c r="D88" s="25" t="s">
        <v>108</v>
      </c>
      <c r="E88" s="26" t="s">
        <v>102</v>
      </c>
      <c r="F88" s="25">
        <v>1</v>
      </c>
      <c r="G88" s="25">
        <v>27.41</v>
      </c>
      <c r="H88" s="205">
        <v>27.41</v>
      </c>
    </row>
    <row r="89" spans="1:8" x14ac:dyDescent="0.25">
      <c r="A89" s="21"/>
      <c r="B89" s="25"/>
      <c r="C89" s="25" t="s">
        <v>119</v>
      </c>
      <c r="D89" s="25" t="s">
        <v>120</v>
      </c>
      <c r="E89" s="26" t="s">
        <v>102</v>
      </c>
      <c r="F89" s="25">
        <v>1</v>
      </c>
      <c r="G89" s="25">
        <v>21.28</v>
      </c>
      <c r="H89" s="205">
        <v>21.28</v>
      </c>
    </row>
    <row r="90" spans="1:8" x14ac:dyDescent="0.25">
      <c r="A90" s="21"/>
      <c r="B90" s="25"/>
      <c r="C90" s="25" t="s">
        <v>99</v>
      </c>
      <c r="D90" s="25" t="s">
        <v>101</v>
      </c>
      <c r="E90" s="26" t="s">
        <v>102</v>
      </c>
      <c r="F90" s="25">
        <v>7.0000000000000007E-2</v>
      </c>
      <c r="G90" s="25">
        <v>34.22</v>
      </c>
      <c r="H90" s="205">
        <v>2.4</v>
      </c>
    </row>
    <row r="91" spans="1:8" x14ac:dyDescent="0.25">
      <c r="A91" s="21"/>
      <c r="B91" s="25"/>
      <c r="C91" s="25" t="s">
        <v>129</v>
      </c>
      <c r="D91" s="25" t="s">
        <v>130</v>
      </c>
      <c r="E91" s="26" t="s">
        <v>131</v>
      </c>
      <c r="F91" s="25">
        <v>0.03</v>
      </c>
      <c r="G91" s="25">
        <v>51.09</v>
      </c>
      <c r="H91" s="205">
        <v>1.53</v>
      </c>
    </row>
    <row r="92" spans="1:8" x14ac:dyDescent="0.25">
      <c r="A92" s="21"/>
      <c r="B92" s="25"/>
      <c r="C92" s="25" t="s">
        <v>132</v>
      </c>
      <c r="D92" s="25" t="s">
        <v>133</v>
      </c>
      <c r="E92" s="26" t="s">
        <v>131</v>
      </c>
      <c r="F92" s="25">
        <v>0.04</v>
      </c>
      <c r="G92" s="25">
        <v>51.09</v>
      </c>
      <c r="H92" s="205">
        <v>2.04</v>
      </c>
    </row>
    <row r="93" spans="1:8" x14ac:dyDescent="0.25">
      <c r="A93" s="21"/>
      <c r="B93" s="25"/>
      <c r="C93" s="25"/>
      <c r="D93" s="25"/>
      <c r="E93" s="26"/>
      <c r="F93" s="25"/>
      <c r="G93" s="25" t="s">
        <v>336</v>
      </c>
      <c r="H93" s="205">
        <v>54.66</v>
      </c>
    </row>
    <row r="94" spans="1:8" x14ac:dyDescent="0.25">
      <c r="A94" s="21"/>
      <c r="B94" s="25"/>
      <c r="C94" s="25"/>
      <c r="D94" s="25"/>
      <c r="E94" s="26"/>
      <c r="F94" s="25"/>
      <c r="G94" s="25"/>
      <c r="H94" s="205"/>
    </row>
    <row r="95" spans="1:8" x14ac:dyDescent="0.25">
      <c r="A95" s="21"/>
      <c r="B95" s="25" t="s">
        <v>333</v>
      </c>
      <c r="C95" s="25" t="s">
        <v>451</v>
      </c>
      <c r="D95" s="25" t="s">
        <v>452</v>
      </c>
      <c r="E95" s="26" t="s">
        <v>102</v>
      </c>
      <c r="F95" s="25"/>
      <c r="G95" s="25"/>
      <c r="H95" s="205"/>
    </row>
    <row r="96" spans="1:8" x14ac:dyDescent="0.25">
      <c r="A96" s="21"/>
      <c r="B96" s="25"/>
      <c r="C96" s="25" t="s">
        <v>113</v>
      </c>
      <c r="D96" s="25" t="s">
        <v>114</v>
      </c>
      <c r="E96" s="26" t="s">
        <v>102</v>
      </c>
      <c r="F96" s="25">
        <v>1</v>
      </c>
      <c r="G96" s="25">
        <v>27.41</v>
      </c>
      <c r="H96" s="205">
        <v>27.41</v>
      </c>
    </row>
    <row r="97" spans="1:8" x14ac:dyDescent="0.25">
      <c r="A97" s="21"/>
      <c r="B97" s="25"/>
      <c r="C97" s="25" t="s">
        <v>115</v>
      </c>
      <c r="D97" s="25" t="s">
        <v>116</v>
      </c>
      <c r="E97" s="26" t="s">
        <v>102</v>
      </c>
      <c r="F97" s="25">
        <v>2</v>
      </c>
      <c r="G97" s="25">
        <v>27.41</v>
      </c>
      <c r="H97" s="205">
        <v>54.82</v>
      </c>
    </row>
    <row r="98" spans="1:8" x14ac:dyDescent="0.25">
      <c r="A98" s="21"/>
      <c r="B98" s="25"/>
      <c r="C98" s="25" t="s">
        <v>99</v>
      </c>
      <c r="D98" s="25" t="s">
        <v>101</v>
      </c>
      <c r="E98" s="26" t="s">
        <v>102</v>
      </c>
      <c r="F98" s="25">
        <v>0.16</v>
      </c>
      <c r="G98" s="25">
        <v>34.22</v>
      </c>
      <c r="H98" s="205">
        <v>5.48</v>
      </c>
    </row>
    <row r="99" spans="1:8" x14ac:dyDescent="0.25">
      <c r="A99" s="21"/>
      <c r="B99" s="25"/>
      <c r="C99" s="25" t="s">
        <v>132</v>
      </c>
      <c r="D99" s="25" t="s">
        <v>133</v>
      </c>
      <c r="E99" s="26" t="s">
        <v>131</v>
      </c>
      <c r="F99" s="25">
        <v>0.04</v>
      </c>
      <c r="G99" s="25">
        <v>87.71</v>
      </c>
      <c r="H99" s="205">
        <v>3.51</v>
      </c>
    </row>
    <row r="100" spans="1:8" x14ac:dyDescent="0.25">
      <c r="A100" s="21"/>
      <c r="B100" s="25"/>
      <c r="C100" s="25" t="s">
        <v>129</v>
      </c>
      <c r="D100" s="25" t="s">
        <v>130</v>
      </c>
      <c r="E100" s="26" t="s">
        <v>131</v>
      </c>
      <c r="F100" s="25">
        <v>0.03</v>
      </c>
      <c r="G100" s="25">
        <v>87.71</v>
      </c>
      <c r="H100" s="205">
        <v>2.63</v>
      </c>
    </row>
    <row r="101" spans="1:8" x14ac:dyDescent="0.25">
      <c r="A101" s="21"/>
      <c r="B101" s="25"/>
      <c r="C101" s="25"/>
      <c r="D101" s="25"/>
      <c r="E101" s="26"/>
      <c r="F101" s="25"/>
      <c r="G101" s="25" t="s">
        <v>336</v>
      </c>
      <c r="H101" s="205">
        <v>93.85</v>
      </c>
    </row>
    <row r="102" spans="1:8" x14ac:dyDescent="0.25">
      <c r="A102" s="21"/>
      <c r="B102" s="25"/>
      <c r="C102" s="25"/>
      <c r="D102" s="25"/>
      <c r="E102" s="26"/>
      <c r="F102" s="25"/>
      <c r="G102" s="25"/>
      <c r="H102" s="205"/>
    </row>
    <row r="103" spans="1:8" x14ac:dyDescent="0.25">
      <c r="A103" s="21"/>
      <c r="B103" s="25" t="s">
        <v>333</v>
      </c>
      <c r="C103" s="25" t="s">
        <v>437</v>
      </c>
      <c r="D103" s="25" t="s">
        <v>438</v>
      </c>
      <c r="E103" s="26" t="s">
        <v>102</v>
      </c>
      <c r="F103" s="25"/>
      <c r="G103" s="25"/>
      <c r="H103" s="205"/>
    </row>
    <row r="104" spans="1:8" x14ac:dyDescent="0.25">
      <c r="A104" s="21"/>
      <c r="B104" s="25"/>
      <c r="C104" s="25" t="s">
        <v>113</v>
      </c>
      <c r="D104" s="25" t="s">
        <v>114</v>
      </c>
      <c r="E104" s="26" t="s">
        <v>102</v>
      </c>
      <c r="F104" s="25">
        <v>1</v>
      </c>
      <c r="G104" s="25">
        <v>27.41</v>
      </c>
      <c r="H104" s="205">
        <v>27.41</v>
      </c>
    </row>
    <row r="105" spans="1:8" x14ac:dyDescent="0.25">
      <c r="A105" s="21"/>
      <c r="B105" s="25"/>
      <c r="C105" s="25" t="s">
        <v>115</v>
      </c>
      <c r="D105" s="25" t="s">
        <v>116</v>
      </c>
      <c r="E105" s="26" t="s">
        <v>102</v>
      </c>
      <c r="F105" s="25">
        <v>4</v>
      </c>
      <c r="G105" s="25">
        <v>27.41</v>
      </c>
      <c r="H105" s="205">
        <v>109.64</v>
      </c>
    </row>
    <row r="106" spans="1:8" x14ac:dyDescent="0.25">
      <c r="A106" s="21"/>
      <c r="B106" s="25"/>
      <c r="C106" s="25" t="s">
        <v>99</v>
      </c>
      <c r="D106" s="25" t="s">
        <v>101</v>
      </c>
      <c r="E106" s="26" t="s">
        <v>102</v>
      </c>
      <c r="F106" s="25">
        <v>0.28000000000000003</v>
      </c>
      <c r="G106" s="25">
        <v>34.22</v>
      </c>
      <c r="H106" s="205">
        <v>9.58</v>
      </c>
    </row>
    <row r="107" spans="1:8" x14ac:dyDescent="0.25">
      <c r="A107" s="21"/>
      <c r="B107" s="25"/>
      <c r="C107" s="25" t="s">
        <v>132</v>
      </c>
      <c r="D107" s="25" t="s">
        <v>133</v>
      </c>
      <c r="E107" s="26" t="s">
        <v>131</v>
      </c>
      <c r="F107" s="25">
        <v>0.04</v>
      </c>
      <c r="G107" s="25">
        <v>146.63</v>
      </c>
      <c r="H107" s="205">
        <v>5.87</v>
      </c>
    </row>
    <row r="108" spans="1:8" x14ac:dyDescent="0.25">
      <c r="A108" s="21"/>
      <c r="B108" s="25"/>
      <c r="C108" s="25" t="s">
        <v>129</v>
      </c>
      <c r="D108" s="25" t="s">
        <v>130</v>
      </c>
      <c r="E108" s="26" t="s">
        <v>131</v>
      </c>
      <c r="F108" s="25">
        <v>0.03</v>
      </c>
      <c r="G108" s="25">
        <v>146.63</v>
      </c>
      <c r="H108" s="205">
        <v>4.4000000000000004</v>
      </c>
    </row>
    <row r="109" spans="1:8" x14ac:dyDescent="0.25">
      <c r="A109" s="21"/>
      <c r="B109" s="25"/>
      <c r="C109" s="25"/>
      <c r="D109" s="25"/>
      <c r="E109" s="26"/>
      <c r="F109" s="25"/>
      <c r="G109" s="25" t="s">
        <v>336</v>
      </c>
      <c r="H109" s="205">
        <v>156.9</v>
      </c>
    </row>
    <row r="110" spans="1:8" x14ac:dyDescent="0.25">
      <c r="A110" s="21"/>
      <c r="B110" s="25"/>
      <c r="C110" s="25"/>
      <c r="D110" s="25"/>
      <c r="E110" s="26"/>
      <c r="F110" s="25"/>
      <c r="G110" s="25"/>
      <c r="H110" s="205"/>
    </row>
    <row r="111" spans="1:8" x14ac:dyDescent="0.25">
      <c r="A111" s="21"/>
      <c r="B111" s="25" t="s">
        <v>333</v>
      </c>
      <c r="C111" s="25" t="s">
        <v>355</v>
      </c>
      <c r="D111" s="25" t="s">
        <v>356</v>
      </c>
      <c r="E111" s="26" t="s">
        <v>102</v>
      </c>
      <c r="F111" s="25"/>
      <c r="G111" s="25"/>
      <c r="H111" s="205"/>
    </row>
    <row r="112" spans="1:8" x14ac:dyDescent="0.25">
      <c r="A112" s="21"/>
      <c r="B112" s="25"/>
      <c r="C112" s="25" t="s">
        <v>113</v>
      </c>
      <c r="D112" s="25" t="s">
        <v>114</v>
      </c>
      <c r="E112" s="26" t="s">
        <v>102</v>
      </c>
      <c r="F112" s="25">
        <v>1</v>
      </c>
      <c r="G112" s="25">
        <v>27.41</v>
      </c>
      <c r="H112" s="205">
        <v>27.41</v>
      </c>
    </row>
    <row r="113" spans="1:8" x14ac:dyDescent="0.25">
      <c r="A113" s="21"/>
      <c r="B113" s="25"/>
      <c r="C113" s="25" t="s">
        <v>115</v>
      </c>
      <c r="D113" s="25" t="s">
        <v>116</v>
      </c>
      <c r="E113" s="26" t="s">
        <v>102</v>
      </c>
      <c r="F113" s="25">
        <v>1</v>
      </c>
      <c r="G113" s="25">
        <v>27.41</v>
      </c>
      <c r="H113" s="205">
        <v>27.41</v>
      </c>
    </row>
    <row r="114" spans="1:8" x14ac:dyDescent="0.25">
      <c r="A114" s="21"/>
      <c r="B114" s="25"/>
      <c r="C114" s="25" t="s">
        <v>99</v>
      </c>
      <c r="D114" s="25" t="s">
        <v>101</v>
      </c>
      <c r="E114" s="26" t="s">
        <v>102</v>
      </c>
      <c r="F114" s="25">
        <v>0.12</v>
      </c>
      <c r="G114" s="25">
        <v>34.22</v>
      </c>
      <c r="H114" s="205">
        <v>4.1100000000000003</v>
      </c>
    </row>
    <row r="115" spans="1:8" x14ac:dyDescent="0.25">
      <c r="A115" s="21"/>
      <c r="B115" s="25"/>
      <c r="C115" s="25" t="s">
        <v>132</v>
      </c>
      <c r="D115" s="25" t="s">
        <v>133</v>
      </c>
      <c r="E115" s="26" t="s">
        <v>131</v>
      </c>
      <c r="F115" s="25">
        <v>0.04</v>
      </c>
      <c r="G115" s="25">
        <v>58.93</v>
      </c>
      <c r="H115" s="205">
        <v>2.36</v>
      </c>
    </row>
    <row r="116" spans="1:8" x14ac:dyDescent="0.25">
      <c r="A116" s="21"/>
      <c r="B116" s="25"/>
      <c r="C116" s="25" t="s">
        <v>129</v>
      </c>
      <c r="D116" s="25" t="s">
        <v>130</v>
      </c>
      <c r="E116" s="26" t="s">
        <v>131</v>
      </c>
      <c r="F116" s="25">
        <v>0.03</v>
      </c>
      <c r="G116" s="25">
        <v>58.93</v>
      </c>
      <c r="H116" s="205">
        <v>1.77</v>
      </c>
    </row>
    <row r="117" spans="1:8" x14ac:dyDescent="0.25">
      <c r="A117" s="21"/>
      <c r="B117" s="25"/>
      <c r="C117" s="25"/>
      <c r="D117" s="25"/>
      <c r="E117" s="26"/>
      <c r="F117" s="25"/>
      <c r="G117" s="25" t="s">
        <v>336</v>
      </c>
      <c r="H117" s="205">
        <v>63.06</v>
      </c>
    </row>
    <row r="118" spans="1:8" ht="15.75" thickBot="1" x14ac:dyDescent="0.3">
      <c r="A118" s="29"/>
      <c r="B118" s="30"/>
      <c r="C118" s="30"/>
      <c r="D118" s="30"/>
      <c r="E118" s="31"/>
      <c r="F118" s="30"/>
      <c r="G118" s="30"/>
      <c r="H118" s="210"/>
    </row>
    <row r="119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1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9" ht="58.5" customHeight="1" thickBot="1" x14ac:dyDescent="0.3">
      <c r="A2" s="21"/>
      <c r="B2" s="26"/>
      <c r="C2" s="25"/>
      <c r="D2" s="26"/>
      <c r="E2" s="25"/>
      <c r="F2" s="25"/>
      <c r="G2" s="25"/>
      <c r="H2" s="205"/>
    </row>
    <row r="3" spans="1:9" ht="55.5" customHeight="1" thickBot="1" x14ac:dyDescent="0.4">
      <c r="A3" s="356" t="s">
        <v>216</v>
      </c>
      <c r="B3" s="357"/>
      <c r="C3" s="357"/>
      <c r="D3" s="357"/>
      <c r="E3" s="357"/>
      <c r="F3" s="357"/>
      <c r="G3" s="357"/>
      <c r="H3" s="358"/>
    </row>
    <row r="4" spans="1:9" x14ac:dyDescent="0.25">
      <c r="A4" s="21"/>
      <c r="B4" s="26"/>
      <c r="C4" s="25"/>
      <c r="D4" s="26"/>
      <c r="E4" s="25"/>
      <c r="F4" s="25"/>
      <c r="G4" s="25"/>
      <c r="H4" s="205"/>
    </row>
    <row r="5" spans="1:9" ht="15.75" thickBot="1" x14ac:dyDescent="0.3">
      <c r="A5" s="21" t="s">
        <v>217</v>
      </c>
      <c r="B5" s="26"/>
      <c r="C5" s="25"/>
      <c r="D5" s="26"/>
      <c r="E5" s="25"/>
      <c r="F5" s="25"/>
      <c r="G5" s="25"/>
      <c r="H5" s="205"/>
    </row>
    <row r="6" spans="1:9" ht="19.5" thickBot="1" x14ac:dyDescent="0.35">
      <c r="A6" s="359" t="str">
        <f>+PRESUTO!A6</f>
        <v>1.A.11</v>
      </c>
      <c r="B6" s="360"/>
      <c r="C6" s="361"/>
      <c r="D6" s="10" t="str">
        <f>+PRESUTO!D6</f>
        <v xml:space="preserve">   138 kV - 1C - 1km - ACAR 300, 2 C/F Torre de acero</v>
      </c>
      <c r="E6" s="13"/>
      <c r="F6" s="13"/>
      <c r="G6" s="13"/>
      <c r="H6" s="206"/>
    </row>
    <row r="7" spans="1:9" x14ac:dyDescent="0.25">
      <c r="A7" s="21"/>
      <c r="B7" s="26"/>
      <c r="C7" s="25"/>
      <c r="D7" s="26"/>
      <c r="E7" s="25"/>
      <c r="F7" s="25"/>
      <c r="G7" s="25"/>
      <c r="H7" s="205"/>
    </row>
    <row r="8" spans="1:9" ht="15.75" thickBot="1" x14ac:dyDescent="0.3">
      <c r="A8" s="21"/>
      <c r="B8" s="25"/>
      <c r="C8" s="25"/>
      <c r="D8" s="25"/>
      <c r="E8" s="26"/>
      <c r="F8" s="25"/>
      <c r="G8" s="25"/>
      <c r="H8" s="205"/>
    </row>
    <row r="9" spans="1:9" ht="21.75" thickBot="1" x14ac:dyDescent="0.4">
      <c r="A9" s="21"/>
      <c r="B9" s="207" t="s">
        <v>332</v>
      </c>
      <c r="C9" s="25"/>
      <c r="D9" s="25"/>
      <c r="E9" s="25"/>
      <c r="F9" s="25"/>
      <c r="G9" s="45" t="s">
        <v>222</v>
      </c>
      <c r="H9" s="208">
        <v>43332</v>
      </c>
    </row>
    <row r="10" spans="1:9" ht="15.75" thickBot="1" x14ac:dyDescent="0.3">
      <c r="A10" s="21"/>
      <c r="B10" s="25"/>
      <c r="C10" s="25"/>
      <c r="D10" s="25"/>
      <c r="E10" s="48"/>
      <c r="F10" s="49" t="s">
        <v>702</v>
      </c>
      <c r="G10" s="50" t="s">
        <v>702</v>
      </c>
      <c r="H10" s="209" t="s">
        <v>702</v>
      </c>
    </row>
    <row r="11" spans="1:9" ht="43.5" customHeight="1" thickTop="1" thickBot="1" x14ac:dyDescent="0.3">
      <c r="A11" s="1"/>
      <c r="B11" s="2" t="s">
        <v>455</v>
      </c>
      <c r="C11" s="2" t="s">
        <v>236</v>
      </c>
      <c r="D11" s="2" t="s">
        <v>163</v>
      </c>
      <c r="E11" s="2" t="s">
        <v>237</v>
      </c>
      <c r="F11" s="2" t="s">
        <v>165</v>
      </c>
      <c r="G11" s="2" t="s">
        <v>642</v>
      </c>
      <c r="H11" s="3" t="s">
        <v>643</v>
      </c>
      <c r="I11" s="59"/>
    </row>
    <row r="12" spans="1:9" ht="15.75" thickTop="1" x14ac:dyDescent="0.25">
      <c r="A12" s="21"/>
      <c r="B12" s="25"/>
      <c r="C12" s="25"/>
      <c r="D12" s="211"/>
      <c r="E12" s="211"/>
      <c r="F12" s="212"/>
      <c r="G12" s="212"/>
      <c r="H12" s="213"/>
      <c r="I12" s="59"/>
    </row>
    <row r="13" spans="1:9" x14ac:dyDescent="0.25">
      <c r="A13" s="21"/>
      <c r="B13" s="214" t="s">
        <v>333</v>
      </c>
      <c r="C13" s="214" t="s">
        <v>266</v>
      </c>
      <c r="D13" s="215" t="s">
        <v>267</v>
      </c>
      <c r="E13" s="216" t="s">
        <v>10</v>
      </c>
      <c r="F13" s="217"/>
      <c r="G13" s="214"/>
      <c r="H13" s="218"/>
      <c r="I13" s="4"/>
    </row>
    <row r="14" spans="1:9" x14ac:dyDescent="0.25">
      <c r="A14" s="21"/>
      <c r="B14" s="214"/>
      <c r="C14" s="214"/>
      <c r="D14" s="215" t="s">
        <v>268</v>
      </c>
      <c r="E14" s="216"/>
      <c r="F14" s="219"/>
      <c r="G14" s="220"/>
      <c r="H14" s="221"/>
      <c r="I14" s="4"/>
    </row>
    <row r="15" spans="1:9" x14ac:dyDescent="0.25">
      <c r="A15" s="21"/>
      <c r="B15" s="214"/>
      <c r="C15" s="214" t="s">
        <v>95</v>
      </c>
      <c r="D15" s="215" t="s">
        <v>96</v>
      </c>
      <c r="E15" s="216" t="s">
        <v>24</v>
      </c>
      <c r="F15" s="219">
        <v>1.1000000000000001E-3</v>
      </c>
      <c r="G15" s="220">
        <v>835.5</v>
      </c>
      <c r="H15" s="221">
        <v>0.92</v>
      </c>
      <c r="I15" s="4"/>
    </row>
    <row r="16" spans="1:9" x14ac:dyDescent="0.25">
      <c r="A16" s="21"/>
      <c r="B16" s="214"/>
      <c r="C16" s="214" t="s">
        <v>11</v>
      </c>
      <c r="D16" s="215" t="s">
        <v>12</v>
      </c>
      <c r="E16" s="216" t="s">
        <v>13</v>
      </c>
      <c r="F16" s="219">
        <v>6.7000000000000002E-3</v>
      </c>
      <c r="G16" s="220">
        <v>1.18</v>
      </c>
      <c r="H16" s="221">
        <v>0.01</v>
      </c>
      <c r="I16" s="4"/>
    </row>
    <row r="17" spans="1:9" x14ac:dyDescent="0.25">
      <c r="A17" s="21"/>
      <c r="B17" s="214" t="s">
        <v>333</v>
      </c>
      <c r="C17" s="214" t="s">
        <v>334</v>
      </c>
      <c r="D17" s="215" t="s">
        <v>335</v>
      </c>
      <c r="E17" s="216" t="s">
        <v>102</v>
      </c>
      <c r="F17" s="219">
        <v>6.94E-3</v>
      </c>
      <c r="G17" s="220">
        <v>54.66</v>
      </c>
      <c r="H17" s="221">
        <v>0.38</v>
      </c>
      <c r="I17" s="4"/>
    </row>
    <row r="18" spans="1:9" x14ac:dyDescent="0.25">
      <c r="A18" s="21"/>
      <c r="B18" s="25"/>
      <c r="C18" s="25"/>
      <c r="D18" s="215"/>
      <c r="E18" s="216"/>
      <c r="F18" s="219"/>
      <c r="G18" s="200" t="s">
        <v>336</v>
      </c>
      <c r="H18" s="222">
        <v>1.31</v>
      </c>
      <c r="I18" s="4"/>
    </row>
    <row r="19" spans="1:9" x14ac:dyDescent="0.25">
      <c r="A19" s="21"/>
      <c r="B19" s="214"/>
      <c r="C19" s="214"/>
      <c r="D19" s="215"/>
      <c r="E19" s="216"/>
      <c r="F19" s="219"/>
      <c r="G19" s="220"/>
      <c r="H19" s="221"/>
      <c r="I19" s="4"/>
    </row>
    <row r="20" spans="1:9" x14ac:dyDescent="0.25">
      <c r="A20" s="21"/>
      <c r="B20" s="214" t="s">
        <v>333</v>
      </c>
      <c r="C20" s="214" t="s">
        <v>241</v>
      </c>
      <c r="D20" s="215" t="s">
        <v>242</v>
      </c>
      <c r="E20" s="216" t="s">
        <v>243</v>
      </c>
      <c r="F20" s="219"/>
      <c r="G20" s="220"/>
      <c r="H20" s="221"/>
      <c r="I20" s="4"/>
    </row>
    <row r="21" spans="1:9" x14ac:dyDescent="0.25">
      <c r="A21" s="21"/>
      <c r="B21" s="214" t="s">
        <v>333</v>
      </c>
      <c r="C21" s="223" t="s">
        <v>337</v>
      </c>
      <c r="D21" s="215" t="s">
        <v>338</v>
      </c>
      <c r="E21" s="216" t="s">
        <v>102</v>
      </c>
      <c r="F21" s="219">
        <v>25</v>
      </c>
      <c r="G21" s="220">
        <v>123.01</v>
      </c>
      <c r="H21" s="221">
        <v>3075.25</v>
      </c>
      <c r="I21" s="4"/>
    </row>
    <row r="22" spans="1:9" x14ac:dyDescent="0.25">
      <c r="A22" s="21"/>
      <c r="B22" s="214" t="s">
        <v>339</v>
      </c>
      <c r="C22" s="214" t="s">
        <v>340</v>
      </c>
      <c r="D22" s="215" t="s">
        <v>159</v>
      </c>
      <c r="E22" s="216" t="s">
        <v>137</v>
      </c>
      <c r="F22" s="219">
        <v>120</v>
      </c>
      <c r="G22" s="220">
        <v>5.27</v>
      </c>
      <c r="H22" s="221">
        <v>632.4</v>
      </c>
      <c r="I22" s="4"/>
    </row>
    <row r="23" spans="1:9" x14ac:dyDescent="0.25">
      <c r="A23" s="21"/>
      <c r="B23" s="214" t="s">
        <v>339</v>
      </c>
      <c r="C23" s="214" t="s">
        <v>341</v>
      </c>
      <c r="D23" s="215" t="s">
        <v>157</v>
      </c>
      <c r="E23" s="216" t="s">
        <v>137</v>
      </c>
      <c r="F23" s="219">
        <v>25</v>
      </c>
      <c r="G23" s="220">
        <v>47.64</v>
      </c>
      <c r="H23" s="221">
        <v>1191</v>
      </c>
      <c r="I23" s="4"/>
    </row>
    <row r="24" spans="1:9" x14ac:dyDescent="0.25">
      <c r="A24" s="21"/>
      <c r="B24" s="25"/>
      <c r="C24" s="25"/>
      <c r="D24" s="215"/>
      <c r="E24" s="216"/>
      <c r="F24" s="219"/>
      <c r="G24" s="200" t="s">
        <v>336</v>
      </c>
      <c r="H24" s="222">
        <v>4898.6499999999996</v>
      </c>
      <c r="I24" s="4"/>
    </row>
    <row r="25" spans="1:9" x14ac:dyDescent="0.25">
      <c r="A25" s="21"/>
      <c r="B25" s="214"/>
      <c r="C25" s="214"/>
      <c r="D25" s="215"/>
      <c r="E25" s="216"/>
      <c r="F25" s="219"/>
      <c r="G25" s="220"/>
      <c r="H25" s="221"/>
      <c r="I25" s="4"/>
    </row>
    <row r="26" spans="1:9" x14ac:dyDescent="0.25">
      <c r="A26" s="21"/>
      <c r="B26" s="214" t="s">
        <v>333</v>
      </c>
      <c r="C26" s="214" t="s">
        <v>259</v>
      </c>
      <c r="D26" s="215" t="s">
        <v>260</v>
      </c>
      <c r="E26" s="216" t="s">
        <v>254</v>
      </c>
      <c r="F26" s="219"/>
      <c r="G26" s="220"/>
      <c r="H26" s="221"/>
      <c r="I26" s="4"/>
    </row>
    <row r="27" spans="1:9" x14ac:dyDescent="0.25">
      <c r="A27" s="21"/>
      <c r="B27" s="214"/>
      <c r="C27" s="214" t="s">
        <v>0</v>
      </c>
      <c r="D27" s="215" t="s">
        <v>2</v>
      </c>
      <c r="E27" s="216" t="s">
        <v>3</v>
      </c>
      <c r="F27" s="219">
        <v>0.05</v>
      </c>
      <c r="G27" s="220">
        <v>2.1</v>
      </c>
      <c r="H27" s="221">
        <v>0.11</v>
      </c>
      <c r="I27" s="4"/>
    </row>
    <row r="28" spans="1:9" x14ac:dyDescent="0.25">
      <c r="A28" s="21"/>
      <c r="B28" s="214" t="s">
        <v>333</v>
      </c>
      <c r="C28" s="214" t="s">
        <v>342</v>
      </c>
      <c r="D28" s="215" t="s">
        <v>343</v>
      </c>
      <c r="E28" s="216" t="s">
        <v>102</v>
      </c>
      <c r="F28" s="219">
        <v>2.5000000000000001E-3</v>
      </c>
      <c r="G28" s="220">
        <v>128.46</v>
      </c>
      <c r="H28" s="221">
        <v>0.32</v>
      </c>
      <c r="I28" s="4"/>
    </row>
    <row r="29" spans="1:9" x14ac:dyDescent="0.25">
      <c r="A29" s="21"/>
      <c r="B29" s="214" t="s">
        <v>339</v>
      </c>
      <c r="C29" s="214" t="s">
        <v>341</v>
      </c>
      <c r="D29" s="215" t="s">
        <v>157</v>
      </c>
      <c r="E29" s="216" t="s">
        <v>137</v>
      </c>
      <c r="F29" s="219">
        <v>0.02</v>
      </c>
      <c r="G29" s="220">
        <v>47.64</v>
      </c>
      <c r="H29" s="221">
        <v>0.95</v>
      </c>
      <c r="I29" s="4"/>
    </row>
    <row r="30" spans="1:9" x14ac:dyDescent="0.25">
      <c r="A30" s="21"/>
      <c r="B30" s="214" t="s">
        <v>339</v>
      </c>
      <c r="C30" s="214" t="s">
        <v>344</v>
      </c>
      <c r="D30" s="215" t="s">
        <v>153</v>
      </c>
      <c r="E30" s="216" t="s">
        <v>137</v>
      </c>
      <c r="F30" s="219">
        <v>0.02</v>
      </c>
      <c r="G30" s="220">
        <v>50.74</v>
      </c>
      <c r="H30" s="221">
        <v>1.01</v>
      </c>
      <c r="I30" s="4"/>
    </row>
    <row r="31" spans="1:9" x14ac:dyDescent="0.25">
      <c r="A31" s="21"/>
      <c r="B31" s="214" t="s">
        <v>339</v>
      </c>
      <c r="C31" s="214" t="s">
        <v>345</v>
      </c>
      <c r="D31" s="215" t="s">
        <v>346</v>
      </c>
      <c r="E31" s="216" t="s">
        <v>137</v>
      </c>
      <c r="F31" s="219">
        <v>0.02</v>
      </c>
      <c r="G31" s="220">
        <v>45.68</v>
      </c>
      <c r="H31" s="221">
        <v>0.91</v>
      </c>
      <c r="I31" s="4"/>
    </row>
    <row r="32" spans="1:9" x14ac:dyDescent="0.25">
      <c r="A32" s="21"/>
      <c r="B32" s="214" t="s">
        <v>339</v>
      </c>
      <c r="C32" s="214" t="s">
        <v>347</v>
      </c>
      <c r="D32" s="215" t="s">
        <v>348</v>
      </c>
      <c r="E32" s="216" t="s">
        <v>137</v>
      </c>
      <c r="F32" s="219">
        <v>0.02</v>
      </c>
      <c r="G32" s="220">
        <v>34.53</v>
      </c>
      <c r="H32" s="221">
        <v>0.69</v>
      </c>
      <c r="I32" s="4"/>
    </row>
    <row r="33" spans="1:9" x14ac:dyDescent="0.25">
      <c r="A33" s="21"/>
      <c r="B33" s="214"/>
      <c r="C33" s="214"/>
      <c r="D33" s="215" t="s">
        <v>349</v>
      </c>
      <c r="E33" s="216"/>
      <c r="F33" s="219"/>
      <c r="G33" s="220"/>
      <c r="H33" s="221"/>
      <c r="I33" s="4"/>
    </row>
    <row r="34" spans="1:9" x14ac:dyDescent="0.25">
      <c r="A34" s="21"/>
      <c r="B34" s="214" t="s">
        <v>339</v>
      </c>
      <c r="C34" s="214" t="s">
        <v>350</v>
      </c>
      <c r="D34" s="215" t="s">
        <v>351</v>
      </c>
      <c r="E34" s="216" t="s">
        <v>137</v>
      </c>
      <c r="F34" s="219">
        <v>0.02</v>
      </c>
      <c r="G34" s="220">
        <v>34.47</v>
      </c>
      <c r="H34" s="221">
        <v>0.69</v>
      </c>
      <c r="I34" s="4"/>
    </row>
    <row r="35" spans="1:9" x14ac:dyDescent="0.25">
      <c r="A35" s="21"/>
      <c r="B35" s="25"/>
      <c r="C35" s="25"/>
      <c r="D35" s="215"/>
      <c r="E35" s="216"/>
      <c r="F35" s="219"/>
      <c r="G35" s="200" t="s">
        <v>336</v>
      </c>
      <c r="H35" s="222">
        <v>4.68</v>
      </c>
      <c r="I35" s="4"/>
    </row>
    <row r="36" spans="1:9" x14ac:dyDescent="0.25">
      <c r="A36" s="21"/>
      <c r="B36" s="214"/>
      <c r="C36" s="214"/>
      <c r="D36" s="215"/>
      <c r="E36" s="216"/>
      <c r="F36" s="219"/>
      <c r="G36" s="220"/>
      <c r="H36" s="221"/>
      <c r="I36" s="4"/>
    </row>
    <row r="37" spans="1:9" x14ac:dyDescent="0.25">
      <c r="A37" s="21"/>
      <c r="B37" s="214" t="s">
        <v>333</v>
      </c>
      <c r="C37" s="214" t="s">
        <v>352</v>
      </c>
      <c r="D37" s="215" t="s">
        <v>353</v>
      </c>
      <c r="E37" s="216" t="s">
        <v>354</v>
      </c>
      <c r="F37" s="219"/>
      <c r="G37" s="220"/>
      <c r="H37" s="221"/>
      <c r="I37" s="4"/>
    </row>
    <row r="38" spans="1:9" x14ac:dyDescent="0.25">
      <c r="A38" s="21"/>
      <c r="B38" s="214" t="s">
        <v>333</v>
      </c>
      <c r="C38" s="214" t="s">
        <v>355</v>
      </c>
      <c r="D38" s="215" t="s">
        <v>356</v>
      </c>
      <c r="E38" s="216" t="s">
        <v>102</v>
      </c>
      <c r="F38" s="219">
        <v>0.56000000000000005</v>
      </c>
      <c r="G38" s="220">
        <v>63.06</v>
      </c>
      <c r="H38" s="221">
        <v>35.31</v>
      </c>
      <c r="I38" s="4"/>
    </row>
    <row r="39" spans="1:9" x14ac:dyDescent="0.25">
      <c r="A39" s="21"/>
      <c r="B39" s="214" t="s">
        <v>333</v>
      </c>
      <c r="C39" s="214" t="s">
        <v>357</v>
      </c>
      <c r="D39" s="215" t="s">
        <v>358</v>
      </c>
      <c r="E39" s="216" t="s">
        <v>102</v>
      </c>
      <c r="F39" s="219">
        <v>0.56000000000000005</v>
      </c>
      <c r="G39" s="220">
        <v>49.94</v>
      </c>
      <c r="H39" s="221">
        <v>27.97</v>
      </c>
      <c r="I39" s="4"/>
    </row>
    <row r="40" spans="1:9" x14ac:dyDescent="0.25">
      <c r="A40" s="21"/>
      <c r="B40" s="214" t="s">
        <v>339</v>
      </c>
      <c r="C40" s="214" t="s">
        <v>341</v>
      </c>
      <c r="D40" s="215" t="s">
        <v>157</v>
      </c>
      <c r="E40" s="216" t="s">
        <v>137</v>
      </c>
      <c r="F40" s="219">
        <v>1.8</v>
      </c>
      <c r="G40" s="220">
        <v>47.64</v>
      </c>
      <c r="H40" s="221">
        <v>85.75</v>
      </c>
      <c r="I40" s="4"/>
    </row>
    <row r="41" spans="1:9" x14ac:dyDescent="0.25">
      <c r="A41" s="21"/>
      <c r="B41" s="214" t="s">
        <v>339</v>
      </c>
      <c r="C41" s="214" t="s">
        <v>302</v>
      </c>
      <c r="D41" s="215" t="s">
        <v>147</v>
      </c>
      <c r="E41" s="216" t="s">
        <v>137</v>
      </c>
      <c r="F41" s="219">
        <v>1.8</v>
      </c>
      <c r="G41" s="220">
        <v>62.85</v>
      </c>
      <c r="H41" s="221">
        <v>113.13</v>
      </c>
      <c r="I41" s="4"/>
    </row>
    <row r="42" spans="1:9" x14ac:dyDescent="0.25">
      <c r="A42" s="21"/>
      <c r="B42" s="214" t="s">
        <v>339</v>
      </c>
      <c r="C42" s="214" t="s">
        <v>359</v>
      </c>
      <c r="D42" s="215" t="s">
        <v>136</v>
      </c>
      <c r="E42" s="216" t="s">
        <v>137</v>
      </c>
      <c r="F42" s="219">
        <v>1.8</v>
      </c>
      <c r="G42" s="220">
        <v>63.16</v>
      </c>
      <c r="H42" s="221">
        <v>113.69</v>
      </c>
      <c r="I42" s="4"/>
    </row>
    <row r="43" spans="1:9" x14ac:dyDescent="0.25">
      <c r="A43" s="21"/>
      <c r="B43" s="25"/>
      <c r="C43" s="25"/>
      <c r="D43" s="215"/>
      <c r="E43" s="216"/>
      <c r="F43" s="219"/>
      <c r="G43" s="200" t="s">
        <v>336</v>
      </c>
      <c r="H43" s="222">
        <v>375.85</v>
      </c>
      <c r="I43" s="4"/>
    </row>
    <row r="44" spans="1:9" x14ac:dyDescent="0.25">
      <c r="A44" s="21"/>
      <c r="B44" s="214"/>
      <c r="C44" s="214"/>
      <c r="D44" s="215"/>
      <c r="E44" s="216"/>
      <c r="F44" s="219"/>
      <c r="G44" s="220"/>
      <c r="H44" s="221"/>
      <c r="I44" s="4"/>
    </row>
    <row r="45" spans="1:9" x14ac:dyDescent="0.25">
      <c r="A45" s="21"/>
      <c r="B45" s="214" t="s">
        <v>333</v>
      </c>
      <c r="C45" s="214" t="s">
        <v>360</v>
      </c>
      <c r="D45" s="215" t="s">
        <v>361</v>
      </c>
      <c r="E45" s="216" t="s">
        <v>7</v>
      </c>
      <c r="F45" s="219"/>
      <c r="G45" s="220"/>
      <c r="H45" s="221"/>
      <c r="I45" s="4"/>
    </row>
    <row r="46" spans="1:9" x14ac:dyDescent="0.25">
      <c r="A46" s="21"/>
      <c r="B46" s="214" t="s">
        <v>333</v>
      </c>
      <c r="C46" s="214" t="s">
        <v>355</v>
      </c>
      <c r="D46" s="215" t="s">
        <v>356</v>
      </c>
      <c r="E46" s="216" t="s">
        <v>102</v>
      </c>
      <c r="F46" s="219">
        <v>0.5</v>
      </c>
      <c r="G46" s="220">
        <v>63.06</v>
      </c>
      <c r="H46" s="221">
        <v>31.53</v>
      </c>
      <c r="I46" s="4"/>
    </row>
    <row r="47" spans="1:9" x14ac:dyDescent="0.25">
      <c r="A47" s="21"/>
      <c r="B47" s="214" t="s">
        <v>333</v>
      </c>
      <c r="C47" s="214" t="s">
        <v>357</v>
      </c>
      <c r="D47" s="215" t="s">
        <v>358</v>
      </c>
      <c r="E47" s="216" t="s">
        <v>102</v>
      </c>
      <c r="F47" s="219">
        <v>0.5</v>
      </c>
      <c r="G47" s="220">
        <v>49.94</v>
      </c>
      <c r="H47" s="221">
        <v>24.97</v>
      </c>
      <c r="I47" s="4"/>
    </row>
    <row r="48" spans="1:9" x14ac:dyDescent="0.25">
      <c r="A48" s="21"/>
      <c r="B48" s="214" t="s">
        <v>339</v>
      </c>
      <c r="C48" s="214" t="s">
        <v>341</v>
      </c>
      <c r="D48" s="215" t="s">
        <v>157</v>
      </c>
      <c r="E48" s="216" t="s">
        <v>137</v>
      </c>
      <c r="F48" s="219">
        <v>2.5</v>
      </c>
      <c r="G48" s="220">
        <v>47.64</v>
      </c>
      <c r="H48" s="221">
        <v>119.1</v>
      </c>
      <c r="I48" s="4"/>
    </row>
    <row r="49" spans="1:9" x14ac:dyDescent="0.25">
      <c r="A49" s="21"/>
      <c r="B49" s="214" t="s">
        <v>339</v>
      </c>
      <c r="C49" s="214" t="s">
        <v>302</v>
      </c>
      <c r="D49" s="215" t="s">
        <v>147</v>
      </c>
      <c r="E49" s="216" t="s">
        <v>137</v>
      </c>
      <c r="F49" s="219">
        <v>2.5</v>
      </c>
      <c r="G49" s="220">
        <v>62.85</v>
      </c>
      <c r="H49" s="221">
        <v>157.13</v>
      </c>
      <c r="I49" s="4"/>
    </row>
    <row r="50" spans="1:9" x14ac:dyDescent="0.25">
      <c r="A50" s="21"/>
      <c r="B50" s="214" t="s">
        <v>339</v>
      </c>
      <c r="C50" s="214" t="s">
        <v>359</v>
      </c>
      <c r="D50" s="215" t="s">
        <v>136</v>
      </c>
      <c r="E50" s="216" t="s">
        <v>137</v>
      </c>
      <c r="F50" s="219">
        <v>2.5</v>
      </c>
      <c r="G50" s="220">
        <v>63.16</v>
      </c>
      <c r="H50" s="221">
        <v>157.9</v>
      </c>
      <c r="I50" s="4"/>
    </row>
    <row r="51" spans="1:9" x14ac:dyDescent="0.25">
      <c r="A51" s="21"/>
      <c r="B51" s="25"/>
      <c r="C51" s="25"/>
      <c r="D51" s="215"/>
      <c r="E51" s="216"/>
      <c r="F51" s="219"/>
      <c r="G51" s="200" t="s">
        <v>336</v>
      </c>
      <c r="H51" s="222">
        <v>490.63</v>
      </c>
      <c r="I51" s="4"/>
    </row>
    <row r="52" spans="1:9" x14ac:dyDescent="0.25">
      <c r="A52" s="21"/>
      <c r="B52" s="214"/>
      <c r="C52" s="214"/>
      <c r="D52" s="215"/>
      <c r="E52" s="216"/>
      <c r="F52" s="219"/>
      <c r="G52" s="220"/>
      <c r="H52" s="221"/>
      <c r="I52" s="4"/>
    </row>
    <row r="53" spans="1:9" x14ac:dyDescent="0.25">
      <c r="A53" s="21"/>
      <c r="B53" s="214" t="s">
        <v>333</v>
      </c>
      <c r="C53" s="214" t="s">
        <v>362</v>
      </c>
      <c r="D53" s="215" t="s">
        <v>363</v>
      </c>
      <c r="E53" s="216" t="s">
        <v>7</v>
      </c>
      <c r="F53" s="219"/>
      <c r="G53" s="220"/>
      <c r="H53" s="221"/>
      <c r="I53" s="4"/>
    </row>
    <row r="54" spans="1:9" x14ac:dyDescent="0.25">
      <c r="A54" s="21"/>
      <c r="B54" s="214"/>
      <c r="C54" s="214"/>
      <c r="D54" s="215" t="s">
        <v>364</v>
      </c>
      <c r="E54" s="216"/>
      <c r="F54" s="219"/>
      <c r="G54" s="220"/>
      <c r="H54" s="221"/>
      <c r="I54" s="4"/>
    </row>
    <row r="55" spans="1:9" x14ac:dyDescent="0.25">
      <c r="A55" s="21"/>
      <c r="B55" s="214"/>
      <c r="C55" s="223" t="s">
        <v>365</v>
      </c>
      <c r="D55" s="215" t="s">
        <v>366</v>
      </c>
      <c r="E55" s="216" t="s">
        <v>10</v>
      </c>
      <c r="F55" s="219">
        <v>7392.7</v>
      </c>
      <c r="G55" s="220">
        <v>3.49</v>
      </c>
      <c r="H55" s="221">
        <v>25800.52</v>
      </c>
      <c r="I55" s="4"/>
    </row>
    <row r="56" spans="1:9" x14ac:dyDescent="0.25">
      <c r="A56" s="21"/>
      <c r="B56" s="214" t="s">
        <v>333</v>
      </c>
      <c r="C56" s="214" t="s">
        <v>352</v>
      </c>
      <c r="D56" s="215" t="s">
        <v>367</v>
      </c>
      <c r="E56" s="216" t="s">
        <v>354</v>
      </c>
      <c r="F56" s="219">
        <v>7.3929999999999998</v>
      </c>
      <c r="G56" s="220">
        <v>375.85</v>
      </c>
      <c r="H56" s="221">
        <v>2778.66</v>
      </c>
      <c r="I56" s="4"/>
    </row>
    <row r="57" spans="1:9" x14ac:dyDescent="0.25">
      <c r="A57" s="21"/>
      <c r="B57" s="214"/>
      <c r="C57" s="214"/>
      <c r="D57" s="215" t="s">
        <v>368</v>
      </c>
      <c r="E57" s="216"/>
      <c r="F57" s="219"/>
      <c r="G57" s="220"/>
      <c r="H57" s="221"/>
      <c r="I57" s="4"/>
    </row>
    <row r="58" spans="1:9" x14ac:dyDescent="0.25">
      <c r="A58" s="21"/>
      <c r="B58" s="25"/>
      <c r="C58" s="25"/>
      <c r="D58" s="215"/>
      <c r="E58" s="216"/>
      <c r="F58" s="219"/>
      <c r="G58" s="200" t="s">
        <v>336</v>
      </c>
      <c r="H58" s="222">
        <v>28579.18</v>
      </c>
      <c r="I58" s="4"/>
    </row>
    <row r="59" spans="1:9" x14ac:dyDescent="0.25">
      <c r="A59" s="21"/>
      <c r="B59" s="214"/>
      <c r="C59" s="214"/>
      <c r="D59" s="215"/>
      <c r="E59" s="216"/>
      <c r="F59" s="219"/>
      <c r="G59" s="220"/>
      <c r="H59" s="221"/>
      <c r="I59" s="4"/>
    </row>
    <row r="60" spans="1:9" x14ac:dyDescent="0.25">
      <c r="A60" s="21"/>
      <c r="B60" s="214" t="s">
        <v>333</v>
      </c>
      <c r="C60" s="214" t="s">
        <v>369</v>
      </c>
      <c r="D60" s="215" t="s">
        <v>363</v>
      </c>
      <c r="E60" s="216" t="s">
        <v>7</v>
      </c>
      <c r="F60" s="219"/>
      <c r="G60" s="220"/>
      <c r="H60" s="221"/>
      <c r="I60" s="4"/>
    </row>
    <row r="61" spans="1:9" x14ac:dyDescent="0.25">
      <c r="A61" s="21"/>
      <c r="B61" s="214"/>
      <c r="C61" s="214"/>
      <c r="D61" s="215" t="s">
        <v>370</v>
      </c>
      <c r="E61" s="216"/>
      <c r="F61" s="219"/>
      <c r="G61" s="220"/>
      <c r="H61" s="221"/>
      <c r="I61" s="4"/>
    </row>
    <row r="62" spans="1:9" x14ac:dyDescent="0.25">
      <c r="A62" s="21"/>
      <c r="B62" s="214"/>
      <c r="C62" s="223" t="s">
        <v>371</v>
      </c>
      <c r="D62" s="215" t="s">
        <v>372</v>
      </c>
      <c r="E62" s="216" t="s">
        <v>10</v>
      </c>
      <c r="F62" s="219">
        <v>3780</v>
      </c>
      <c r="G62" s="220">
        <v>3.49</v>
      </c>
      <c r="H62" s="221">
        <v>13192.2</v>
      </c>
      <c r="I62" s="4"/>
    </row>
    <row r="63" spans="1:9" x14ac:dyDescent="0.25">
      <c r="A63" s="21"/>
      <c r="B63" s="214" t="s">
        <v>333</v>
      </c>
      <c r="C63" s="214" t="s">
        <v>352</v>
      </c>
      <c r="D63" s="215" t="s">
        <v>367</v>
      </c>
      <c r="E63" s="216" t="s">
        <v>354</v>
      </c>
      <c r="F63" s="219">
        <v>3.78</v>
      </c>
      <c r="G63" s="220">
        <v>375.85</v>
      </c>
      <c r="H63" s="221">
        <v>1420.71</v>
      </c>
      <c r="I63" s="4"/>
    </row>
    <row r="64" spans="1:9" x14ac:dyDescent="0.25">
      <c r="A64" s="21"/>
      <c r="B64" s="214"/>
      <c r="C64" s="214"/>
      <c r="D64" s="215" t="s">
        <v>368</v>
      </c>
      <c r="E64" s="216"/>
      <c r="F64" s="219"/>
      <c r="G64" s="220"/>
      <c r="H64" s="221"/>
      <c r="I64" s="4"/>
    </row>
    <row r="65" spans="1:9" x14ac:dyDescent="0.25">
      <c r="A65" s="21"/>
      <c r="B65" s="25"/>
      <c r="C65" s="25"/>
      <c r="D65" s="215"/>
      <c r="E65" s="216"/>
      <c r="F65" s="219"/>
      <c r="G65" s="200" t="s">
        <v>336</v>
      </c>
      <c r="H65" s="222">
        <v>14612.91</v>
      </c>
      <c r="I65" s="4"/>
    </row>
    <row r="66" spans="1:9" x14ac:dyDescent="0.25">
      <c r="A66" s="21"/>
      <c r="B66" s="214"/>
      <c r="C66" s="214"/>
      <c r="D66" s="215"/>
      <c r="E66" s="216"/>
      <c r="F66" s="219"/>
      <c r="G66" s="220"/>
      <c r="H66" s="221"/>
      <c r="I66" s="4"/>
    </row>
    <row r="67" spans="1:9" x14ac:dyDescent="0.25">
      <c r="A67" s="21"/>
      <c r="B67" s="214" t="s">
        <v>333</v>
      </c>
      <c r="C67" s="214" t="s">
        <v>373</v>
      </c>
      <c r="D67" s="215" t="s">
        <v>290</v>
      </c>
      <c r="E67" s="216" t="s">
        <v>7</v>
      </c>
      <c r="F67" s="219"/>
      <c r="G67" s="220"/>
      <c r="H67" s="221"/>
      <c r="I67" s="4"/>
    </row>
    <row r="68" spans="1:9" x14ac:dyDescent="0.25">
      <c r="A68" s="21"/>
      <c r="B68" s="214"/>
      <c r="C68" s="214"/>
      <c r="D68" s="215" t="s">
        <v>374</v>
      </c>
      <c r="E68" s="216"/>
      <c r="F68" s="219"/>
      <c r="G68" s="220"/>
      <c r="H68" s="221"/>
      <c r="I68" s="4"/>
    </row>
    <row r="69" spans="1:9" x14ac:dyDescent="0.25">
      <c r="A69" s="21"/>
      <c r="B69" s="214"/>
      <c r="C69" s="214" t="s">
        <v>375</v>
      </c>
      <c r="D69" s="215" t="s">
        <v>376</v>
      </c>
      <c r="E69" s="216" t="s">
        <v>10</v>
      </c>
      <c r="F69" s="219">
        <v>9252</v>
      </c>
      <c r="G69" s="220">
        <v>3.2</v>
      </c>
      <c r="H69" s="221">
        <v>29606.400000000001</v>
      </c>
      <c r="I69" s="4"/>
    </row>
    <row r="70" spans="1:9" x14ac:dyDescent="0.25">
      <c r="A70" s="21"/>
      <c r="B70" s="214"/>
      <c r="C70" s="223"/>
      <c r="D70" s="215" t="s">
        <v>377</v>
      </c>
      <c r="E70" s="216"/>
      <c r="F70" s="219"/>
      <c r="G70" s="220"/>
      <c r="H70" s="221"/>
      <c r="I70" s="4"/>
    </row>
    <row r="71" spans="1:9" x14ac:dyDescent="0.25">
      <c r="A71" s="21"/>
      <c r="B71" s="214" t="s">
        <v>333</v>
      </c>
      <c r="C71" s="214" t="s">
        <v>352</v>
      </c>
      <c r="D71" s="215" t="s">
        <v>367</v>
      </c>
      <c r="E71" s="216" t="s">
        <v>354</v>
      </c>
      <c r="F71" s="219">
        <v>9.2520000000000007</v>
      </c>
      <c r="G71" s="220">
        <v>375.85</v>
      </c>
      <c r="H71" s="221">
        <v>3477.36</v>
      </c>
      <c r="I71" s="4"/>
    </row>
    <row r="72" spans="1:9" x14ac:dyDescent="0.25">
      <c r="A72" s="21"/>
      <c r="B72" s="214"/>
      <c r="C72" s="214"/>
      <c r="D72" s="215" t="s">
        <v>368</v>
      </c>
      <c r="E72" s="216"/>
      <c r="F72" s="219"/>
      <c r="G72" s="220"/>
      <c r="H72" s="221"/>
      <c r="I72" s="4"/>
    </row>
    <row r="73" spans="1:9" x14ac:dyDescent="0.25">
      <c r="A73" s="21"/>
      <c r="B73" s="25"/>
      <c r="C73" s="25"/>
      <c r="D73" s="215"/>
      <c r="E73" s="216"/>
      <c r="F73" s="219"/>
      <c r="G73" s="200" t="s">
        <v>336</v>
      </c>
      <c r="H73" s="222">
        <v>32251.08</v>
      </c>
      <c r="I73" s="4"/>
    </row>
    <row r="74" spans="1:9" x14ac:dyDescent="0.25">
      <c r="A74" s="21"/>
      <c r="B74" s="214"/>
      <c r="C74" s="214"/>
      <c r="D74" s="215"/>
      <c r="E74" s="216"/>
      <c r="F74" s="219"/>
      <c r="G74" s="220"/>
      <c r="H74" s="221"/>
      <c r="I74" s="4"/>
    </row>
    <row r="75" spans="1:9" x14ac:dyDescent="0.25">
      <c r="A75" s="21"/>
      <c r="B75" s="214" t="s">
        <v>333</v>
      </c>
      <c r="C75" s="214" t="s">
        <v>378</v>
      </c>
      <c r="D75" s="215" t="s">
        <v>290</v>
      </c>
      <c r="E75" s="216" t="s">
        <v>7</v>
      </c>
      <c r="F75" s="219"/>
      <c r="G75" s="220"/>
      <c r="H75" s="221"/>
      <c r="I75" s="4"/>
    </row>
    <row r="76" spans="1:9" x14ac:dyDescent="0.25">
      <c r="A76" s="21"/>
      <c r="B76" s="214"/>
      <c r="C76" s="214"/>
      <c r="D76" s="215" t="s">
        <v>379</v>
      </c>
      <c r="E76" s="216"/>
      <c r="F76" s="219"/>
      <c r="G76" s="220"/>
      <c r="H76" s="221"/>
      <c r="I76" s="4"/>
    </row>
    <row r="77" spans="1:9" x14ac:dyDescent="0.25">
      <c r="A77" s="21"/>
      <c r="B77" s="214"/>
      <c r="C77" s="214" t="s">
        <v>380</v>
      </c>
      <c r="D77" s="215" t="s">
        <v>376</v>
      </c>
      <c r="E77" s="216" t="s">
        <v>10</v>
      </c>
      <c r="F77" s="219">
        <v>6217</v>
      </c>
      <c r="G77" s="220">
        <v>3.11</v>
      </c>
      <c r="H77" s="221">
        <v>19334.87</v>
      </c>
      <c r="I77" s="4"/>
    </row>
    <row r="78" spans="1:9" x14ac:dyDescent="0.25">
      <c r="A78" s="21"/>
      <c r="B78" s="214"/>
      <c r="C78" s="223"/>
      <c r="D78" s="215" t="s">
        <v>381</v>
      </c>
      <c r="E78" s="216"/>
      <c r="F78" s="219"/>
      <c r="G78" s="220"/>
      <c r="H78" s="221"/>
      <c r="I78" s="4"/>
    </row>
    <row r="79" spans="1:9" x14ac:dyDescent="0.25">
      <c r="A79" s="21"/>
      <c r="B79" s="214" t="s">
        <v>333</v>
      </c>
      <c r="C79" s="214" t="s">
        <v>352</v>
      </c>
      <c r="D79" s="215" t="s">
        <v>367</v>
      </c>
      <c r="E79" s="216" t="s">
        <v>354</v>
      </c>
      <c r="F79" s="219">
        <v>6.2169999999999996</v>
      </c>
      <c r="G79" s="220">
        <v>375.85</v>
      </c>
      <c r="H79" s="221">
        <v>2336.66</v>
      </c>
      <c r="I79" s="4"/>
    </row>
    <row r="80" spans="1:9" x14ac:dyDescent="0.25">
      <c r="A80" s="21"/>
      <c r="B80" s="214"/>
      <c r="C80" s="214"/>
      <c r="D80" s="215" t="s">
        <v>368</v>
      </c>
      <c r="E80" s="216"/>
      <c r="F80" s="219"/>
      <c r="G80" s="220"/>
      <c r="H80" s="221"/>
      <c r="I80" s="4"/>
    </row>
    <row r="81" spans="1:9" x14ac:dyDescent="0.25">
      <c r="A81" s="21"/>
      <c r="B81" s="25"/>
      <c r="C81" s="25"/>
      <c r="D81" s="215"/>
      <c r="E81" s="216"/>
      <c r="F81" s="219"/>
      <c r="G81" s="200" t="s">
        <v>336</v>
      </c>
      <c r="H81" s="222">
        <v>21671.53</v>
      </c>
      <c r="I81" s="4"/>
    </row>
    <row r="82" spans="1:9" x14ac:dyDescent="0.25">
      <c r="A82" s="21"/>
      <c r="B82" s="214"/>
      <c r="C82" s="214"/>
      <c r="D82" s="215"/>
      <c r="E82" s="216"/>
      <c r="F82" s="219"/>
      <c r="G82" s="220"/>
      <c r="H82" s="221"/>
      <c r="I82" s="4"/>
    </row>
    <row r="83" spans="1:9" x14ac:dyDescent="0.25">
      <c r="A83" s="21"/>
      <c r="B83" s="214" t="s">
        <v>333</v>
      </c>
      <c r="C83" s="214" t="s">
        <v>292</v>
      </c>
      <c r="D83" s="215" t="s">
        <v>290</v>
      </c>
      <c r="E83" s="216" t="s">
        <v>7</v>
      </c>
      <c r="F83" s="219"/>
      <c r="G83" s="220"/>
      <c r="H83" s="221"/>
      <c r="I83" s="4"/>
    </row>
    <row r="84" spans="1:9" x14ac:dyDescent="0.25">
      <c r="A84" s="21"/>
      <c r="B84" s="214"/>
      <c r="C84" s="214"/>
      <c r="D84" s="215" t="s">
        <v>293</v>
      </c>
      <c r="E84" s="216"/>
      <c r="F84" s="219"/>
      <c r="G84" s="220"/>
      <c r="H84" s="221"/>
      <c r="I84" s="4"/>
    </row>
    <row r="85" spans="1:9" x14ac:dyDescent="0.25">
      <c r="A85" s="21"/>
      <c r="B85" s="214"/>
      <c r="C85" s="214" t="s">
        <v>68</v>
      </c>
      <c r="D85" s="215" t="s">
        <v>382</v>
      </c>
      <c r="E85" s="216" t="s">
        <v>10</v>
      </c>
      <c r="F85" s="219">
        <v>6217</v>
      </c>
      <c r="G85" s="220">
        <v>3.11</v>
      </c>
      <c r="H85" s="221">
        <v>19334.87</v>
      </c>
      <c r="I85" s="4"/>
    </row>
    <row r="86" spans="1:9" x14ac:dyDescent="0.25">
      <c r="A86" s="21"/>
      <c r="B86" s="214"/>
      <c r="C86" s="223"/>
      <c r="D86" s="215" t="s">
        <v>383</v>
      </c>
      <c r="E86" s="216"/>
      <c r="F86" s="219"/>
      <c r="G86" s="220"/>
      <c r="H86" s="221"/>
      <c r="I86" s="4"/>
    </row>
    <row r="87" spans="1:9" x14ac:dyDescent="0.25">
      <c r="A87" s="21"/>
      <c r="B87" s="214" t="s">
        <v>333</v>
      </c>
      <c r="C87" s="214" t="s">
        <v>352</v>
      </c>
      <c r="D87" s="215" t="s">
        <v>367</v>
      </c>
      <c r="E87" s="216" t="s">
        <v>354</v>
      </c>
      <c r="F87" s="219">
        <v>6.2169999999999996</v>
      </c>
      <c r="G87" s="220">
        <v>375.85</v>
      </c>
      <c r="H87" s="221">
        <v>2336.66</v>
      </c>
      <c r="I87" s="4"/>
    </row>
    <row r="88" spans="1:9" x14ac:dyDescent="0.25">
      <c r="A88" s="21"/>
      <c r="B88" s="214"/>
      <c r="C88" s="214"/>
      <c r="D88" s="215" t="s">
        <v>368</v>
      </c>
      <c r="E88" s="216"/>
      <c r="F88" s="219"/>
      <c r="G88" s="220"/>
      <c r="H88" s="221"/>
      <c r="I88" s="4"/>
    </row>
    <row r="89" spans="1:9" x14ac:dyDescent="0.25">
      <c r="A89" s="21"/>
      <c r="B89" s="25"/>
      <c r="C89" s="25"/>
      <c r="D89" s="215"/>
      <c r="E89" s="216"/>
      <c r="F89" s="219"/>
      <c r="G89" s="200" t="s">
        <v>336</v>
      </c>
      <c r="H89" s="222">
        <v>21671.53</v>
      </c>
      <c r="I89" s="4"/>
    </row>
    <row r="90" spans="1:9" x14ac:dyDescent="0.25">
      <c r="A90" s="21"/>
      <c r="B90" s="214"/>
      <c r="C90" s="214"/>
      <c r="D90" s="215"/>
      <c r="E90" s="216"/>
      <c r="F90" s="219"/>
      <c r="G90" s="220"/>
      <c r="H90" s="221"/>
      <c r="I90" s="4"/>
    </row>
    <row r="91" spans="1:9" x14ac:dyDescent="0.25">
      <c r="A91" s="21"/>
      <c r="B91" s="214" t="s">
        <v>333</v>
      </c>
      <c r="C91" s="214" t="s">
        <v>384</v>
      </c>
      <c r="D91" s="215" t="s">
        <v>290</v>
      </c>
      <c r="E91" s="216" t="s">
        <v>7</v>
      </c>
      <c r="F91" s="219"/>
      <c r="G91" s="220"/>
      <c r="H91" s="221"/>
      <c r="I91" s="4"/>
    </row>
    <row r="92" spans="1:9" x14ac:dyDescent="0.25">
      <c r="A92" s="21"/>
      <c r="B92" s="214"/>
      <c r="C92" s="214"/>
      <c r="D92" s="215" t="s">
        <v>385</v>
      </c>
      <c r="E92" s="216"/>
      <c r="F92" s="219"/>
      <c r="G92" s="220"/>
      <c r="H92" s="221"/>
      <c r="I92" s="4"/>
    </row>
    <row r="93" spans="1:9" x14ac:dyDescent="0.25">
      <c r="A93" s="21"/>
      <c r="B93" s="214"/>
      <c r="C93" s="214" t="s">
        <v>386</v>
      </c>
      <c r="D93" s="215" t="s">
        <v>387</v>
      </c>
      <c r="E93" s="216" t="s">
        <v>10</v>
      </c>
      <c r="F93" s="219">
        <v>8460</v>
      </c>
      <c r="G93" s="220">
        <v>3.11</v>
      </c>
      <c r="H93" s="221">
        <v>26310.6</v>
      </c>
      <c r="I93" s="4"/>
    </row>
    <row r="94" spans="1:9" x14ac:dyDescent="0.25">
      <c r="A94" s="21"/>
      <c r="B94" s="214"/>
      <c r="C94" s="223"/>
      <c r="D94" s="215" t="s">
        <v>388</v>
      </c>
      <c r="E94" s="216"/>
      <c r="F94" s="219"/>
      <c r="G94" s="220"/>
      <c r="H94" s="221"/>
      <c r="I94" s="4"/>
    </row>
    <row r="95" spans="1:9" x14ac:dyDescent="0.25">
      <c r="A95" s="21"/>
      <c r="B95" s="214" t="s">
        <v>333</v>
      </c>
      <c r="C95" s="214" t="s">
        <v>352</v>
      </c>
      <c r="D95" s="215" t="s">
        <v>367</v>
      </c>
      <c r="E95" s="216" t="s">
        <v>354</v>
      </c>
      <c r="F95" s="219">
        <v>8.4600000000000009</v>
      </c>
      <c r="G95" s="220">
        <v>375.85</v>
      </c>
      <c r="H95" s="221">
        <v>3179.69</v>
      </c>
      <c r="I95" s="4"/>
    </row>
    <row r="96" spans="1:9" x14ac:dyDescent="0.25">
      <c r="A96" s="21"/>
      <c r="B96" s="214"/>
      <c r="C96" s="214"/>
      <c r="D96" s="215" t="s">
        <v>368</v>
      </c>
      <c r="E96" s="216"/>
      <c r="F96" s="219"/>
      <c r="G96" s="220"/>
      <c r="H96" s="221"/>
      <c r="I96" s="4"/>
    </row>
    <row r="97" spans="1:9" x14ac:dyDescent="0.25">
      <c r="A97" s="21"/>
      <c r="B97" s="25"/>
      <c r="C97" s="25"/>
      <c r="D97" s="215"/>
      <c r="E97" s="216"/>
      <c r="F97" s="219"/>
      <c r="G97" s="200" t="s">
        <v>336</v>
      </c>
      <c r="H97" s="222">
        <v>29490.29</v>
      </c>
      <c r="I97" s="4"/>
    </row>
    <row r="98" spans="1:9" x14ac:dyDescent="0.25">
      <c r="A98" s="21"/>
      <c r="B98" s="214"/>
      <c r="C98" s="214"/>
      <c r="D98" s="215"/>
      <c r="E98" s="216"/>
      <c r="F98" s="219"/>
      <c r="G98" s="220"/>
      <c r="H98" s="221"/>
      <c r="I98" s="4"/>
    </row>
    <row r="99" spans="1:9" x14ac:dyDescent="0.25">
      <c r="A99" s="21"/>
      <c r="B99" s="214" t="s">
        <v>333</v>
      </c>
      <c r="C99" s="214" t="s">
        <v>289</v>
      </c>
      <c r="D99" s="215" t="s">
        <v>290</v>
      </c>
      <c r="E99" s="216" t="s">
        <v>7</v>
      </c>
      <c r="F99" s="219"/>
      <c r="G99" s="220"/>
      <c r="H99" s="221"/>
      <c r="I99" s="4"/>
    </row>
    <row r="100" spans="1:9" x14ac:dyDescent="0.25">
      <c r="A100" s="21"/>
      <c r="B100" s="214"/>
      <c r="C100" s="214"/>
      <c r="D100" s="215" t="s">
        <v>291</v>
      </c>
      <c r="E100" s="216"/>
      <c r="F100" s="219"/>
      <c r="G100" s="220"/>
      <c r="H100" s="221"/>
      <c r="I100" s="4"/>
    </row>
    <row r="101" spans="1:9" x14ac:dyDescent="0.25">
      <c r="A101" s="21"/>
      <c r="B101" s="214"/>
      <c r="C101" s="214" t="s">
        <v>70</v>
      </c>
      <c r="D101" s="215" t="s">
        <v>389</v>
      </c>
      <c r="E101" s="216" t="s">
        <v>10</v>
      </c>
      <c r="F101" s="219">
        <v>3641</v>
      </c>
      <c r="G101" s="220">
        <v>3.11</v>
      </c>
      <c r="H101" s="221">
        <v>11323.51</v>
      </c>
      <c r="I101" s="4"/>
    </row>
    <row r="102" spans="1:9" x14ac:dyDescent="0.25">
      <c r="A102" s="21"/>
      <c r="B102" s="214"/>
      <c r="C102" s="223"/>
      <c r="D102" s="215" t="s">
        <v>390</v>
      </c>
      <c r="E102" s="216"/>
      <c r="F102" s="219"/>
      <c r="G102" s="220"/>
      <c r="H102" s="221"/>
      <c r="I102" s="4"/>
    </row>
    <row r="103" spans="1:9" x14ac:dyDescent="0.25">
      <c r="A103" s="21"/>
      <c r="B103" s="214" t="s">
        <v>333</v>
      </c>
      <c r="C103" s="214" t="s">
        <v>352</v>
      </c>
      <c r="D103" s="215" t="s">
        <v>367</v>
      </c>
      <c r="E103" s="216" t="s">
        <v>354</v>
      </c>
      <c r="F103" s="219">
        <v>3.641</v>
      </c>
      <c r="G103" s="220">
        <v>375.85</v>
      </c>
      <c r="H103" s="221">
        <v>1368.47</v>
      </c>
      <c r="I103" s="4"/>
    </row>
    <row r="104" spans="1:9" x14ac:dyDescent="0.25">
      <c r="A104" s="21"/>
      <c r="B104" s="214"/>
      <c r="C104" s="214"/>
      <c r="D104" s="215" t="s">
        <v>368</v>
      </c>
      <c r="E104" s="216"/>
      <c r="F104" s="219"/>
      <c r="G104" s="220"/>
      <c r="H104" s="221"/>
      <c r="I104" s="4"/>
    </row>
    <row r="105" spans="1:9" x14ac:dyDescent="0.25">
      <c r="A105" s="21"/>
      <c r="B105" s="25"/>
      <c r="C105" s="25"/>
      <c r="D105" s="215"/>
      <c r="E105" s="216"/>
      <c r="F105" s="219"/>
      <c r="G105" s="200" t="s">
        <v>336</v>
      </c>
      <c r="H105" s="222">
        <v>12691.98</v>
      </c>
      <c r="I105" s="4"/>
    </row>
    <row r="106" spans="1:9" x14ac:dyDescent="0.25">
      <c r="A106" s="21"/>
      <c r="B106" s="214"/>
      <c r="C106" s="214"/>
      <c r="D106" s="215"/>
      <c r="E106" s="216"/>
      <c r="F106" s="219"/>
      <c r="G106" s="220"/>
      <c r="H106" s="221"/>
      <c r="I106" s="4"/>
    </row>
    <row r="107" spans="1:9" x14ac:dyDescent="0.25">
      <c r="A107" s="21"/>
      <c r="B107" s="214" t="s">
        <v>333</v>
      </c>
      <c r="C107" s="214" t="s">
        <v>391</v>
      </c>
      <c r="D107" s="215" t="s">
        <v>290</v>
      </c>
      <c r="E107" s="216" t="s">
        <v>7</v>
      </c>
      <c r="F107" s="219"/>
      <c r="G107" s="220"/>
      <c r="H107" s="221"/>
      <c r="I107" s="4"/>
    </row>
    <row r="108" spans="1:9" x14ac:dyDescent="0.25">
      <c r="A108" s="21"/>
      <c r="B108" s="214"/>
      <c r="C108" s="214"/>
      <c r="D108" s="215" t="s">
        <v>392</v>
      </c>
      <c r="E108" s="216"/>
      <c r="F108" s="219"/>
      <c r="G108" s="220"/>
      <c r="H108" s="221"/>
      <c r="I108" s="4"/>
    </row>
    <row r="109" spans="1:9" x14ac:dyDescent="0.25">
      <c r="A109" s="21"/>
      <c r="B109" s="214"/>
      <c r="C109" s="214" t="s">
        <v>393</v>
      </c>
      <c r="D109" s="215" t="s">
        <v>394</v>
      </c>
      <c r="E109" s="216" t="s">
        <v>10</v>
      </c>
      <c r="F109" s="219">
        <v>7287</v>
      </c>
      <c r="G109" s="220">
        <v>3.11</v>
      </c>
      <c r="H109" s="221">
        <v>22662.57</v>
      </c>
      <c r="I109" s="4"/>
    </row>
    <row r="110" spans="1:9" x14ac:dyDescent="0.25">
      <c r="A110" s="21"/>
      <c r="B110" s="214"/>
      <c r="C110" s="223"/>
      <c r="D110" s="215" t="s">
        <v>395</v>
      </c>
      <c r="E110" s="216"/>
      <c r="F110" s="219"/>
      <c r="G110" s="220"/>
      <c r="H110" s="221"/>
      <c r="I110" s="4"/>
    </row>
    <row r="111" spans="1:9" x14ac:dyDescent="0.25">
      <c r="A111" s="21"/>
      <c r="B111" s="214" t="s">
        <v>333</v>
      </c>
      <c r="C111" s="214" t="s">
        <v>352</v>
      </c>
      <c r="D111" s="215" t="s">
        <v>367</v>
      </c>
      <c r="E111" s="216" t="s">
        <v>354</v>
      </c>
      <c r="F111" s="219">
        <v>7.2869999999999999</v>
      </c>
      <c r="G111" s="220">
        <v>375.85</v>
      </c>
      <c r="H111" s="221">
        <v>2738.82</v>
      </c>
      <c r="I111" s="4"/>
    </row>
    <row r="112" spans="1:9" x14ac:dyDescent="0.25">
      <c r="A112" s="21"/>
      <c r="B112" s="214"/>
      <c r="C112" s="214"/>
      <c r="D112" s="215" t="s">
        <v>368</v>
      </c>
      <c r="E112" s="216"/>
      <c r="F112" s="219"/>
      <c r="G112" s="220"/>
      <c r="H112" s="221"/>
      <c r="I112" s="4"/>
    </row>
    <row r="113" spans="1:9" x14ac:dyDescent="0.25">
      <c r="A113" s="21"/>
      <c r="B113" s="25"/>
      <c r="C113" s="25"/>
      <c r="D113" s="215"/>
      <c r="E113" s="216"/>
      <c r="F113" s="219"/>
      <c r="G113" s="200" t="s">
        <v>336</v>
      </c>
      <c r="H113" s="222">
        <v>25401.39</v>
      </c>
      <c r="I113" s="4"/>
    </row>
    <row r="114" spans="1:9" x14ac:dyDescent="0.25">
      <c r="A114" s="21"/>
      <c r="B114" s="214"/>
      <c r="C114" s="214"/>
      <c r="D114" s="215"/>
      <c r="E114" s="216"/>
      <c r="F114" s="219"/>
      <c r="G114" s="220"/>
      <c r="H114" s="221"/>
      <c r="I114" s="4"/>
    </row>
    <row r="115" spans="1:9" x14ac:dyDescent="0.25">
      <c r="A115" s="21"/>
      <c r="B115" s="214" t="s">
        <v>333</v>
      </c>
      <c r="C115" s="214" t="s">
        <v>396</v>
      </c>
      <c r="D115" s="215" t="s">
        <v>290</v>
      </c>
      <c r="E115" s="216" t="s">
        <v>7</v>
      </c>
      <c r="F115" s="219"/>
      <c r="G115" s="220"/>
      <c r="H115" s="221"/>
      <c r="I115" s="4"/>
    </row>
    <row r="116" spans="1:9" x14ac:dyDescent="0.25">
      <c r="A116" s="21"/>
      <c r="B116" s="214"/>
      <c r="C116" s="214"/>
      <c r="D116" s="215" t="s">
        <v>397</v>
      </c>
      <c r="E116" s="216"/>
      <c r="F116" s="219"/>
      <c r="G116" s="220"/>
      <c r="H116" s="221"/>
      <c r="I116" s="4"/>
    </row>
    <row r="117" spans="1:9" x14ac:dyDescent="0.25">
      <c r="A117" s="21"/>
      <c r="B117" s="214"/>
      <c r="C117" s="214" t="s">
        <v>398</v>
      </c>
      <c r="D117" s="215" t="s">
        <v>389</v>
      </c>
      <c r="E117" s="216" t="s">
        <v>10</v>
      </c>
      <c r="F117" s="219">
        <v>4344</v>
      </c>
      <c r="G117" s="220">
        <v>3.11</v>
      </c>
      <c r="H117" s="221">
        <v>13509.84</v>
      </c>
      <c r="I117" s="4"/>
    </row>
    <row r="118" spans="1:9" x14ac:dyDescent="0.25">
      <c r="A118" s="21"/>
      <c r="B118" s="214"/>
      <c r="C118" s="223"/>
      <c r="D118" s="215" t="s">
        <v>399</v>
      </c>
      <c r="E118" s="216"/>
      <c r="F118" s="219"/>
      <c r="G118" s="220"/>
      <c r="H118" s="221"/>
      <c r="I118" s="4"/>
    </row>
    <row r="119" spans="1:9" x14ac:dyDescent="0.25">
      <c r="A119" s="21"/>
      <c r="B119" s="214" t="s">
        <v>333</v>
      </c>
      <c r="C119" s="214" t="s">
        <v>352</v>
      </c>
      <c r="D119" s="215" t="s">
        <v>367</v>
      </c>
      <c r="E119" s="216" t="s">
        <v>354</v>
      </c>
      <c r="F119" s="219">
        <v>4.3440000000000003</v>
      </c>
      <c r="G119" s="220">
        <v>375.85</v>
      </c>
      <c r="H119" s="221">
        <v>1632.69</v>
      </c>
      <c r="I119" s="4"/>
    </row>
    <row r="120" spans="1:9" x14ac:dyDescent="0.25">
      <c r="A120" s="21"/>
      <c r="B120" s="214"/>
      <c r="C120" s="214"/>
      <c r="D120" s="215" t="s">
        <v>368</v>
      </c>
      <c r="E120" s="216"/>
      <c r="F120" s="219"/>
      <c r="G120" s="220"/>
      <c r="H120" s="221"/>
      <c r="I120" s="4"/>
    </row>
    <row r="121" spans="1:9" x14ac:dyDescent="0.25">
      <c r="A121" s="21"/>
      <c r="B121" s="25"/>
      <c r="C121" s="25"/>
      <c r="D121" s="215"/>
      <c r="E121" s="216"/>
      <c r="F121" s="219"/>
      <c r="G121" s="200" t="s">
        <v>336</v>
      </c>
      <c r="H121" s="222">
        <v>15142.53</v>
      </c>
      <c r="I121" s="4"/>
    </row>
    <row r="122" spans="1:9" x14ac:dyDescent="0.25">
      <c r="A122" s="21"/>
      <c r="B122" s="214"/>
      <c r="C122" s="214"/>
      <c r="D122" s="215"/>
      <c r="E122" s="216"/>
      <c r="F122" s="219"/>
      <c r="G122" s="220"/>
      <c r="H122" s="221"/>
      <c r="I122" s="4"/>
    </row>
    <row r="123" spans="1:9" x14ac:dyDescent="0.25">
      <c r="A123" s="21"/>
      <c r="B123" s="214" t="s">
        <v>333</v>
      </c>
      <c r="C123" s="214" t="s">
        <v>400</v>
      </c>
      <c r="D123" s="215" t="s">
        <v>290</v>
      </c>
      <c r="E123" s="216" t="s">
        <v>7</v>
      </c>
      <c r="F123" s="219"/>
      <c r="G123" s="220"/>
      <c r="H123" s="221"/>
      <c r="I123" s="4"/>
    </row>
    <row r="124" spans="1:9" x14ac:dyDescent="0.25">
      <c r="A124" s="21"/>
      <c r="B124" s="214"/>
      <c r="C124" s="214"/>
      <c r="D124" s="215" t="s">
        <v>401</v>
      </c>
      <c r="E124" s="216"/>
      <c r="F124" s="219"/>
      <c r="G124" s="220"/>
      <c r="H124" s="221"/>
      <c r="I124" s="4"/>
    </row>
    <row r="125" spans="1:9" x14ac:dyDescent="0.25">
      <c r="A125" s="21"/>
      <c r="B125" s="214"/>
      <c r="C125" s="214" t="s">
        <v>70</v>
      </c>
      <c r="D125" s="215" t="s">
        <v>389</v>
      </c>
      <c r="E125" s="216" t="s">
        <v>10</v>
      </c>
      <c r="F125" s="219">
        <v>3641</v>
      </c>
      <c r="G125" s="220">
        <v>3.11</v>
      </c>
      <c r="H125" s="221">
        <v>11323.51</v>
      </c>
      <c r="I125" s="4"/>
    </row>
    <row r="126" spans="1:9" x14ac:dyDescent="0.25">
      <c r="A126" s="21"/>
      <c r="B126" s="214"/>
      <c r="C126" s="223"/>
      <c r="D126" s="215" t="s">
        <v>390</v>
      </c>
      <c r="E126" s="216"/>
      <c r="F126" s="219"/>
      <c r="G126" s="220"/>
      <c r="H126" s="221"/>
      <c r="I126" s="4"/>
    </row>
    <row r="127" spans="1:9" x14ac:dyDescent="0.25">
      <c r="A127" s="21"/>
      <c r="B127" s="214" t="s">
        <v>333</v>
      </c>
      <c r="C127" s="214" t="s">
        <v>352</v>
      </c>
      <c r="D127" s="215" t="s">
        <v>367</v>
      </c>
      <c r="E127" s="216" t="s">
        <v>354</v>
      </c>
      <c r="F127" s="219">
        <v>3.641</v>
      </c>
      <c r="G127" s="220">
        <v>375.85</v>
      </c>
      <c r="H127" s="221">
        <v>1368.47</v>
      </c>
      <c r="I127" s="4"/>
    </row>
    <row r="128" spans="1:9" x14ac:dyDescent="0.25">
      <c r="A128" s="21"/>
      <c r="B128" s="214"/>
      <c r="C128" s="214"/>
      <c r="D128" s="215" t="s">
        <v>368</v>
      </c>
      <c r="E128" s="216"/>
      <c r="F128" s="219"/>
      <c r="G128" s="220"/>
      <c r="H128" s="221"/>
      <c r="I128" s="4"/>
    </row>
    <row r="129" spans="1:9" x14ac:dyDescent="0.25">
      <c r="A129" s="21"/>
      <c r="B129" s="25"/>
      <c r="C129" s="25"/>
      <c r="D129" s="215"/>
      <c r="E129" s="216"/>
      <c r="F129" s="219"/>
      <c r="G129" s="200" t="s">
        <v>336</v>
      </c>
      <c r="H129" s="222">
        <v>12691.98</v>
      </c>
      <c r="I129" s="4"/>
    </row>
    <row r="130" spans="1:9" x14ac:dyDescent="0.25">
      <c r="A130" s="21"/>
      <c r="B130" s="214"/>
      <c r="C130" s="214"/>
      <c r="D130" s="215"/>
      <c r="E130" s="216"/>
      <c r="F130" s="219"/>
      <c r="G130" s="220"/>
      <c r="H130" s="221"/>
      <c r="I130" s="4"/>
    </row>
    <row r="131" spans="1:9" x14ac:dyDescent="0.25">
      <c r="A131" s="21"/>
      <c r="B131" s="214" t="s">
        <v>333</v>
      </c>
      <c r="C131" s="214" t="s">
        <v>269</v>
      </c>
      <c r="D131" s="215" t="s">
        <v>270</v>
      </c>
      <c r="E131" s="216" t="s">
        <v>271</v>
      </c>
      <c r="F131" s="219"/>
      <c r="G131" s="220"/>
      <c r="H131" s="221"/>
      <c r="I131" s="4"/>
    </row>
    <row r="132" spans="1:9" x14ac:dyDescent="0.25">
      <c r="A132" s="21"/>
      <c r="B132" s="214"/>
      <c r="C132" s="214" t="s">
        <v>11</v>
      </c>
      <c r="D132" s="215" t="s">
        <v>12</v>
      </c>
      <c r="E132" s="216" t="s">
        <v>13</v>
      </c>
      <c r="F132" s="219">
        <v>5.8000000000000003E-2</v>
      </c>
      <c r="G132" s="220">
        <v>1.18</v>
      </c>
      <c r="H132" s="221">
        <v>7.0000000000000007E-2</v>
      </c>
      <c r="I132" s="4"/>
    </row>
    <row r="133" spans="1:9" x14ac:dyDescent="0.25">
      <c r="A133" s="21"/>
      <c r="B133" s="214"/>
      <c r="C133" s="214" t="s">
        <v>27</v>
      </c>
      <c r="D133" s="215" t="s">
        <v>28</v>
      </c>
      <c r="E133" s="216" t="s">
        <v>13</v>
      </c>
      <c r="F133" s="219">
        <v>0.13200000000000001</v>
      </c>
      <c r="G133" s="220">
        <v>1.27</v>
      </c>
      <c r="H133" s="221">
        <v>0.17</v>
      </c>
      <c r="I133" s="4"/>
    </row>
    <row r="134" spans="1:9" x14ac:dyDescent="0.25">
      <c r="A134" s="21"/>
      <c r="B134" s="214"/>
      <c r="C134" s="214" t="s">
        <v>29</v>
      </c>
      <c r="D134" s="215" t="s">
        <v>30</v>
      </c>
      <c r="E134" s="216" t="s">
        <v>31</v>
      </c>
      <c r="F134" s="219">
        <v>0.2</v>
      </c>
      <c r="G134" s="220">
        <v>2.29</v>
      </c>
      <c r="H134" s="221">
        <v>0.46</v>
      </c>
      <c r="I134" s="4"/>
    </row>
    <row r="135" spans="1:9" x14ac:dyDescent="0.25">
      <c r="A135" s="21"/>
      <c r="B135" s="214"/>
      <c r="C135" s="214" t="s">
        <v>43</v>
      </c>
      <c r="D135" s="215" t="s">
        <v>44</v>
      </c>
      <c r="E135" s="216" t="s">
        <v>45</v>
      </c>
      <c r="F135" s="219">
        <v>2.5</v>
      </c>
      <c r="G135" s="220">
        <v>0.63</v>
      </c>
      <c r="H135" s="221">
        <v>1.58</v>
      </c>
      <c r="I135" s="4"/>
    </row>
    <row r="136" spans="1:9" x14ac:dyDescent="0.25">
      <c r="A136" s="21"/>
      <c r="B136" s="214"/>
      <c r="C136" s="214" t="s">
        <v>49</v>
      </c>
      <c r="D136" s="215" t="s">
        <v>50</v>
      </c>
      <c r="E136" s="216" t="s">
        <v>48</v>
      </c>
      <c r="F136" s="219">
        <v>0.79</v>
      </c>
      <c r="G136" s="220">
        <v>0.63</v>
      </c>
      <c r="H136" s="221">
        <v>0.5</v>
      </c>
      <c r="I136" s="4"/>
    </row>
    <row r="137" spans="1:9" x14ac:dyDescent="0.25">
      <c r="A137" s="21"/>
      <c r="B137" s="214"/>
      <c r="C137" s="214" t="s">
        <v>46</v>
      </c>
      <c r="D137" s="215" t="s">
        <v>47</v>
      </c>
      <c r="E137" s="216" t="s">
        <v>48</v>
      </c>
      <c r="F137" s="219">
        <v>2</v>
      </c>
      <c r="G137" s="220">
        <v>0.63</v>
      </c>
      <c r="H137" s="221">
        <v>1.26</v>
      </c>
      <c r="I137" s="4"/>
    </row>
    <row r="138" spans="1:9" x14ac:dyDescent="0.25">
      <c r="A138" s="21"/>
      <c r="B138" s="214" t="s">
        <v>333</v>
      </c>
      <c r="C138" s="214" t="s">
        <v>402</v>
      </c>
      <c r="D138" s="215" t="s">
        <v>403</v>
      </c>
      <c r="E138" s="216" t="s">
        <v>102</v>
      </c>
      <c r="F138" s="219">
        <v>0.1</v>
      </c>
      <c r="G138" s="220">
        <v>54.66</v>
      </c>
      <c r="H138" s="221">
        <v>5.47</v>
      </c>
      <c r="I138" s="4"/>
    </row>
    <row r="139" spans="1:9" x14ac:dyDescent="0.25">
      <c r="A139" s="21"/>
      <c r="B139" s="25"/>
      <c r="C139" s="25"/>
      <c r="D139" s="215"/>
      <c r="E139" s="216"/>
      <c r="F139" s="219"/>
      <c r="G139" s="200" t="s">
        <v>336</v>
      </c>
      <c r="H139" s="222">
        <v>9.51</v>
      </c>
      <c r="I139" s="4"/>
    </row>
    <row r="140" spans="1:9" x14ac:dyDescent="0.25">
      <c r="A140" s="21"/>
      <c r="B140" s="214"/>
      <c r="C140" s="214"/>
      <c r="D140" s="215"/>
      <c r="E140" s="216"/>
      <c r="F140" s="219"/>
      <c r="G140" s="220"/>
      <c r="H140" s="221"/>
      <c r="I140" s="4"/>
    </row>
    <row r="141" spans="1:9" x14ac:dyDescent="0.25">
      <c r="A141" s="21"/>
      <c r="B141" s="214" t="s">
        <v>333</v>
      </c>
      <c r="C141" s="214" t="s">
        <v>404</v>
      </c>
      <c r="D141" s="215" t="s">
        <v>405</v>
      </c>
      <c r="E141" s="216" t="s">
        <v>36</v>
      </c>
      <c r="F141" s="219"/>
      <c r="G141" s="220"/>
      <c r="H141" s="221"/>
      <c r="I141" s="4"/>
    </row>
    <row r="142" spans="1:9" x14ac:dyDescent="0.25">
      <c r="A142" s="21"/>
      <c r="B142" s="214"/>
      <c r="C142" s="214"/>
      <c r="D142" s="215" t="s">
        <v>406</v>
      </c>
      <c r="E142" s="216"/>
      <c r="F142" s="219"/>
      <c r="G142" s="220"/>
      <c r="H142" s="221"/>
      <c r="I142" s="4"/>
    </row>
    <row r="143" spans="1:9" x14ac:dyDescent="0.25">
      <c r="A143" s="21"/>
      <c r="B143" s="214"/>
      <c r="C143" s="214" t="s">
        <v>0</v>
      </c>
      <c r="D143" s="215" t="s">
        <v>2</v>
      </c>
      <c r="E143" s="216" t="s">
        <v>3</v>
      </c>
      <c r="F143" s="219">
        <v>0.26040000000000002</v>
      </c>
      <c r="G143" s="220">
        <v>2.1</v>
      </c>
      <c r="H143" s="221">
        <v>0.55000000000000004</v>
      </c>
      <c r="I143" s="4"/>
    </row>
    <row r="144" spans="1:9" x14ac:dyDescent="0.25">
      <c r="A144" s="21"/>
      <c r="B144" s="214"/>
      <c r="C144" s="214" t="s">
        <v>23</v>
      </c>
      <c r="D144" s="215" t="s">
        <v>407</v>
      </c>
      <c r="E144" s="216" t="s">
        <v>24</v>
      </c>
      <c r="F144" s="219">
        <v>0.27500000000000002</v>
      </c>
      <c r="G144" s="220">
        <v>134.54</v>
      </c>
      <c r="H144" s="221">
        <v>37</v>
      </c>
      <c r="I144" s="4"/>
    </row>
    <row r="145" spans="1:9" x14ac:dyDescent="0.25">
      <c r="A145" s="21"/>
      <c r="B145" s="214"/>
      <c r="C145" s="214" t="s">
        <v>14</v>
      </c>
      <c r="D145" s="215" t="s">
        <v>15</v>
      </c>
      <c r="E145" s="216" t="s">
        <v>3</v>
      </c>
      <c r="F145" s="219">
        <v>0.54459999999999997</v>
      </c>
      <c r="G145" s="220">
        <v>10.51</v>
      </c>
      <c r="H145" s="221">
        <v>5.72</v>
      </c>
      <c r="I145" s="4"/>
    </row>
    <row r="146" spans="1:9" x14ac:dyDescent="0.25">
      <c r="A146" s="21"/>
      <c r="B146" s="214"/>
      <c r="C146" s="214" t="s">
        <v>34</v>
      </c>
      <c r="D146" s="215" t="s">
        <v>35</v>
      </c>
      <c r="E146" s="216" t="s">
        <v>36</v>
      </c>
      <c r="F146" s="219">
        <v>0.65910000000000002</v>
      </c>
      <c r="G146" s="220">
        <v>10.51</v>
      </c>
      <c r="H146" s="221">
        <v>6.93</v>
      </c>
      <c r="I146" s="4"/>
    </row>
    <row r="147" spans="1:9" x14ac:dyDescent="0.25">
      <c r="A147" s="21"/>
      <c r="B147" s="25"/>
      <c r="C147" s="25"/>
      <c r="D147" s="215"/>
      <c r="E147" s="216"/>
      <c r="F147" s="219"/>
      <c r="G147" s="200" t="s">
        <v>336</v>
      </c>
      <c r="H147" s="222">
        <v>50.2</v>
      </c>
      <c r="I147" s="4"/>
    </row>
    <row r="148" spans="1:9" x14ac:dyDescent="0.25">
      <c r="A148" s="21"/>
      <c r="B148" s="214"/>
      <c r="C148" s="214"/>
      <c r="D148" s="215"/>
      <c r="E148" s="216"/>
      <c r="F148" s="219"/>
      <c r="G148" s="220"/>
      <c r="H148" s="221"/>
      <c r="I148" s="4"/>
    </row>
    <row r="149" spans="1:9" x14ac:dyDescent="0.25">
      <c r="A149" s="21"/>
      <c r="B149" s="214" t="s">
        <v>333</v>
      </c>
      <c r="C149" s="214" t="s">
        <v>408</v>
      </c>
      <c r="D149" s="215" t="s">
        <v>409</v>
      </c>
      <c r="E149" s="216" t="s">
        <v>36</v>
      </c>
      <c r="F149" s="219"/>
      <c r="G149" s="220"/>
      <c r="H149" s="221"/>
      <c r="I149" s="4"/>
    </row>
    <row r="150" spans="1:9" x14ac:dyDescent="0.25">
      <c r="A150" s="21"/>
      <c r="B150" s="214"/>
      <c r="C150" s="214"/>
      <c r="D150" s="215" t="s">
        <v>406</v>
      </c>
      <c r="E150" s="216"/>
      <c r="F150" s="219"/>
      <c r="G150" s="220"/>
      <c r="H150" s="221"/>
      <c r="I150" s="4"/>
    </row>
    <row r="151" spans="1:9" x14ac:dyDescent="0.25">
      <c r="A151" s="21"/>
      <c r="B151" s="214"/>
      <c r="C151" s="214" t="s">
        <v>0</v>
      </c>
      <c r="D151" s="215" t="s">
        <v>2</v>
      </c>
      <c r="E151" s="216" t="s">
        <v>3</v>
      </c>
      <c r="F151" s="219">
        <v>0.23400000000000001</v>
      </c>
      <c r="G151" s="220">
        <v>2.1</v>
      </c>
      <c r="H151" s="221">
        <v>0.49</v>
      </c>
      <c r="I151" s="4"/>
    </row>
    <row r="152" spans="1:9" x14ac:dyDescent="0.25">
      <c r="A152" s="21"/>
      <c r="B152" s="214"/>
      <c r="C152" s="214" t="s">
        <v>23</v>
      </c>
      <c r="D152" s="215" t="s">
        <v>407</v>
      </c>
      <c r="E152" s="216" t="s">
        <v>24</v>
      </c>
      <c r="F152" s="219">
        <v>0.41299999999999998</v>
      </c>
      <c r="G152" s="220">
        <v>134.54</v>
      </c>
      <c r="H152" s="221">
        <v>55.57</v>
      </c>
      <c r="I152" s="4"/>
    </row>
    <row r="153" spans="1:9" x14ac:dyDescent="0.25">
      <c r="A153" s="21"/>
      <c r="B153" s="214"/>
      <c r="C153" s="214" t="s">
        <v>14</v>
      </c>
      <c r="D153" s="215" t="s">
        <v>15</v>
      </c>
      <c r="E153" s="216" t="s">
        <v>3</v>
      </c>
      <c r="F153" s="219">
        <v>0.53710000000000002</v>
      </c>
      <c r="G153" s="220">
        <v>10.51</v>
      </c>
      <c r="H153" s="221">
        <v>5.64</v>
      </c>
      <c r="I153" s="4"/>
    </row>
    <row r="154" spans="1:9" x14ac:dyDescent="0.25">
      <c r="A154" s="21"/>
      <c r="B154" s="214"/>
      <c r="C154" s="214" t="s">
        <v>34</v>
      </c>
      <c r="D154" s="215" t="s">
        <v>35</v>
      </c>
      <c r="E154" s="216" t="s">
        <v>36</v>
      </c>
      <c r="F154" s="219">
        <v>0.63980000000000004</v>
      </c>
      <c r="G154" s="220">
        <v>10.51</v>
      </c>
      <c r="H154" s="221">
        <v>6.72</v>
      </c>
      <c r="I154" s="4"/>
    </row>
    <row r="155" spans="1:9" x14ac:dyDescent="0.25">
      <c r="A155" s="21"/>
      <c r="B155" s="25"/>
      <c r="C155" s="25"/>
      <c r="D155" s="215"/>
      <c r="E155" s="216"/>
      <c r="F155" s="219"/>
      <c r="G155" s="200" t="s">
        <v>336</v>
      </c>
      <c r="H155" s="222">
        <v>68.42</v>
      </c>
      <c r="I155" s="4"/>
    </row>
    <row r="156" spans="1:9" x14ac:dyDescent="0.25">
      <c r="A156" s="21"/>
      <c r="B156" s="214"/>
      <c r="C156" s="214"/>
      <c r="D156" s="215"/>
      <c r="E156" s="216"/>
      <c r="F156" s="219"/>
      <c r="G156" s="220"/>
      <c r="H156" s="221"/>
      <c r="I156" s="4"/>
    </row>
    <row r="157" spans="1:9" x14ac:dyDescent="0.25">
      <c r="A157" s="21"/>
      <c r="B157" s="214" t="s">
        <v>333</v>
      </c>
      <c r="C157" s="214" t="s">
        <v>252</v>
      </c>
      <c r="D157" s="215" t="s">
        <v>410</v>
      </c>
      <c r="E157" s="216" t="s">
        <v>254</v>
      </c>
      <c r="F157" s="219"/>
      <c r="G157" s="220"/>
      <c r="H157" s="221"/>
      <c r="I157" s="4"/>
    </row>
    <row r="158" spans="1:9" x14ac:dyDescent="0.25">
      <c r="A158" s="21"/>
      <c r="B158" s="214"/>
      <c r="C158" s="214"/>
      <c r="D158" s="215" t="s">
        <v>411</v>
      </c>
      <c r="E158" s="216"/>
      <c r="F158" s="219"/>
      <c r="G158" s="220"/>
      <c r="H158" s="221"/>
      <c r="I158" s="4"/>
    </row>
    <row r="159" spans="1:9" x14ac:dyDescent="0.25">
      <c r="A159" s="21"/>
      <c r="B159" s="214"/>
      <c r="C159" s="214"/>
      <c r="D159" s="215" t="s">
        <v>412</v>
      </c>
      <c r="E159" s="216"/>
      <c r="F159" s="219"/>
      <c r="G159" s="220"/>
      <c r="H159" s="221"/>
      <c r="I159" s="4"/>
    </row>
    <row r="160" spans="1:9" x14ac:dyDescent="0.25">
      <c r="A160" s="21"/>
      <c r="B160" s="214"/>
      <c r="C160" s="214"/>
      <c r="D160" s="215" t="s">
        <v>413</v>
      </c>
      <c r="E160" s="216"/>
      <c r="F160" s="219"/>
      <c r="G160" s="220"/>
      <c r="H160" s="221"/>
      <c r="I160" s="4"/>
    </row>
    <row r="161" spans="1:9" x14ac:dyDescent="0.25">
      <c r="A161" s="21"/>
      <c r="B161" s="214"/>
      <c r="C161" s="214"/>
      <c r="D161" s="215" t="s">
        <v>414</v>
      </c>
      <c r="E161" s="216"/>
      <c r="F161" s="219"/>
      <c r="G161" s="220"/>
      <c r="H161" s="221"/>
      <c r="I161" s="4"/>
    </row>
    <row r="162" spans="1:9" x14ac:dyDescent="0.25">
      <c r="A162" s="21"/>
      <c r="B162" s="214"/>
      <c r="C162" s="214" t="s">
        <v>60</v>
      </c>
      <c r="D162" s="215" t="s">
        <v>415</v>
      </c>
      <c r="E162" s="216" t="s">
        <v>36</v>
      </c>
      <c r="F162" s="219">
        <v>0.39</v>
      </c>
      <c r="G162" s="220">
        <v>12.87</v>
      </c>
      <c r="H162" s="221">
        <v>5.0199999999999996</v>
      </c>
      <c r="I162" s="4"/>
    </row>
    <row r="163" spans="1:9" x14ac:dyDescent="0.25">
      <c r="A163" s="21"/>
      <c r="B163" s="214"/>
      <c r="C163" s="214"/>
      <c r="D163" s="215" t="s">
        <v>258</v>
      </c>
      <c r="E163" s="216"/>
      <c r="F163" s="219"/>
      <c r="G163" s="220"/>
      <c r="H163" s="221"/>
      <c r="I163" s="4"/>
    </row>
    <row r="164" spans="1:9" x14ac:dyDescent="0.25">
      <c r="A164" s="21"/>
      <c r="B164" s="214"/>
      <c r="C164" s="214" t="s">
        <v>0</v>
      </c>
      <c r="D164" s="215" t="s">
        <v>2</v>
      </c>
      <c r="E164" s="216" t="s">
        <v>3</v>
      </c>
      <c r="F164" s="219">
        <v>7.0199999999999999E-2</v>
      </c>
      <c r="G164" s="220">
        <v>2.1</v>
      </c>
      <c r="H164" s="221">
        <v>0.15</v>
      </c>
      <c r="I164" s="4"/>
    </row>
    <row r="165" spans="1:9" x14ac:dyDescent="0.25">
      <c r="A165" s="21"/>
      <c r="B165" s="214" t="s">
        <v>333</v>
      </c>
      <c r="C165" s="214" t="s">
        <v>342</v>
      </c>
      <c r="D165" s="215" t="s">
        <v>343</v>
      </c>
      <c r="E165" s="216" t="s">
        <v>102</v>
      </c>
      <c r="F165" s="219">
        <v>6.2500000000000003E-3</v>
      </c>
      <c r="G165" s="220">
        <v>128.46</v>
      </c>
      <c r="H165" s="221">
        <v>0.8</v>
      </c>
      <c r="I165" s="4"/>
    </row>
    <row r="166" spans="1:9" x14ac:dyDescent="0.25">
      <c r="A166" s="21"/>
      <c r="B166" s="214" t="s">
        <v>339</v>
      </c>
      <c r="C166" s="214" t="s">
        <v>341</v>
      </c>
      <c r="D166" s="215" t="s">
        <v>157</v>
      </c>
      <c r="E166" s="216" t="s">
        <v>137</v>
      </c>
      <c r="F166" s="219">
        <v>2.5000000000000001E-2</v>
      </c>
      <c r="G166" s="220">
        <v>47.64</v>
      </c>
      <c r="H166" s="221">
        <v>1.19</v>
      </c>
      <c r="I166" s="4"/>
    </row>
    <row r="167" spans="1:9" x14ac:dyDescent="0.25">
      <c r="A167" s="21"/>
      <c r="B167" s="214" t="s">
        <v>339</v>
      </c>
      <c r="C167" s="214" t="s">
        <v>344</v>
      </c>
      <c r="D167" s="215" t="s">
        <v>153</v>
      </c>
      <c r="E167" s="216" t="s">
        <v>137</v>
      </c>
      <c r="F167" s="219">
        <v>2.5000000000000001E-2</v>
      </c>
      <c r="G167" s="220">
        <v>50.74</v>
      </c>
      <c r="H167" s="221">
        <v>1.27</v>
      </c>
      <c r="I167" s="4"/>
    </row>
    <row r="168" spans="1:9" x14ac:dyDescent="0.25">
      <c r="A168" s="21"/>
      <c r="B168" s="214" t="s">
        <v>339</v>
      </c>
      <c r="C168" s="214" t="s">
        <v>345</v>
      </c>
      <c r="D168" s="215" t="s">
        <v>346</v>
      </c>
      <c r="E168" s="216" t="s">
        <v>137</v>
      </c>
      <c r="F168" s="219">
        <v>2.5000000000000001E-2</v>
      </c>
      <c r="G168" s="220">
        <v>45.68</v>
      </c>
      <c r="H168" s="221">
        <v>1.1399999999999999</v>
      </c>
      <c r="I168" s="4"/>
    </row>
    <row r="169" spans="1:9" x14ac:dyDescent="0.25">
      <c r="A169" s="21"/>
      <c r="B169" s="214" t="s">
        <v>339</v>
      </c>
      <c r="C169" s="214" t="s">
        <v>347</v>
      </c>
      <c r="D169" s="215" t="s">
        <v>348</v>
      </c>
      <c r="E169" s="216" t="s">
        <v>137</v>
      </c>
      <c r="F169" s="219">
        <v>2.5000000000000001E-2</v>
      </c>
      <c r="G169" s="220">
        <v>34.53</v>
      </c>
      <c r="H169" s="221">
        <v>0.86</v>
      </c>
      <c r="I169" s="4"/>
    </row>
    <row r="170" spans="1:9" x14ac:dyDescent="0.25">
      <c r="A170" s="21"/>
      <c r="B170" s="214"/>
      <c r="C170" s="214"/>
      <c r="D170" s="215" t="s">
        <v>349</v>
      </c>
      <c r="E170" s="216"/>
      <c r="F170" s="219"/>
      <c r="G170" s="220"/>
      <c r="H170" s="221"/>
      <c r="I170" s="4"/>
    </row>
    <row r="171" spans="1:9" x14ac:dyDescent="0.25">
      <c r="A171" s="21"/>
      <c r="B171" s="214" t="s">
        <v>339</v>
      </c>
      <c r="C171" s="214" t="s">
        <v>350</v>
      </c>
      <c r="D171" s="215" t="s">
        <v>351</v>
      </c>
      <c r="E171" s="216" t="s">
        <v>137</v>
      </c>
      <c r="F171" s="219">
        <v>2.5000000000000001E-2</v>
      </c>
      <c r="G171" s="220">
        <v>34.47</v>
      </c>
      <c r="H171" s="221">
        <v>0.86</v>
      </c>
      <c r="I171" s="4"/>
    </row>
    <row r="172" spans="1:9" x14ac:dyDescent="0.25">
      <c r="A172" s="21"/>
      <c r="B172" s="25"/>
      <c r="C172" s="25"/>
      <c r="D172" s="215"/>
      <c r="E172" s="216"/>
      <c r="F172" s="219"/>
      <c r="G172" s="200" t="s">
        <v>336</v>
      </c>
      <c r="H172" s="222">
        <v>11.29</v>
      </c>
      <c r="I172" s="4"/>
    </row>
    <row r="173" spans="1:9" x14ac:dyDescent="0.25">
      <c r="A173" s="21"/>
      <c r="B173" s="214"/>
      <c r="C173" s="214"/>
      <c r="D173" s="215"/>
      <c r="E173" s="216"/>
      <c r="F173" s="219"/>
      <c r="G173" s="220"/>
      <c r="H173" s="221"/>
      <c r="I173" s="4"/>
    </row>
    <row r="174" spans="1:9" x14ac:dyDescent="0.25">
      <c r="A174" s="21"/>
      <c r="B174" s="214" t="s">
        <v>333</v>
      </c>
      <c r="C174" s="214" t="s">
        <v>263</v>
      </c>
      <c r="D174" s="215" t="s">
        <v>416</v>
      </c>
      <c r="E174" s="216" t="s">
        <v>36</v>
      </c>
      <c r="F174" s="219"/>
      <c r="G174" s="220"/>
      <c r="H174" s="221"/>
      <c r="I174" s="4"/>
    </row>
    <row r="175" spans="1:9" x14ac:dyDescent="0.25">
      <c r="A175" s="21"/>
      <c r="B175" s="214"/>
      <c r="C175" s="214"/>
      <c r="D175" s="215" t="s">
        <v>417</v>
      </c>
      <c r="E175" s="216"/>
      <c r="F175" s="219"/>
      <c r="G175" s="220"/>
      <c r="H175" s="221"/>
      <c r="I175" s="4"/>
    </row>
    <row r="176" spans="1:9" x14ac:dyDescent="0.25">
      <c r="A176" s="21"/>
      <c r="B176" s="214" t="s">
        <v>333</v>
      </c>
      <c r="C176" s="214" t="s">
        <v>418</v>
      </c>
      <c r="D176" s="215" t="s">
        <v>419</v>
      </c>
      <c r="E176" s="216" t="s">
        <v>102</v>
      </c>
      <c r="F176" s="219">
        <v>0.03</v>
      </c>
      <c r="G176" s="220">
        <v>56.49</v>
      </c>
      <c r="H176" s="221">
        <v>1.69</v>
      </c>
      <c r="I176" s="4"/>
    </row>
    <row r="177" spans="1:9" x14ac:dyDescent="0.25">
      <c r="A177" s="21"/>
      <c r="B177" s="214" t="s">
        <v>333</v>
      </c>
      <c r="C177" s="214" t="s">
        <v>337</v>
      </c>
      <c r="D177" s="215" t="s">
        <v>338</v>
      </c>
      <c r="E177" s="216" t="s">
        <v>102</v>
      </c>
      <c r="F177" s="219">
        <v>0.03</v>
      </c>
      <c r="G177" s="220">
        <v>123.01</v>
      </c>
      <c r="H177" s="221">
        <v>3.69</v>
      </c>
      <c r="I177" s="4"/>
    </row>
    <row r="178" spans="1:9" x14ac:dyDescent="0.25">
      <c r="A178" s="21"/>
      <c r="B178" s="214" t="s">
        <v>333</v>
      </c>
      <c r="C178" s="214" t="s">
        <v>357</v>
      </c>
      <c r="D178" s="215" t="s">
        <v>358</v>
      </c>
      <c r="E178" s="216" t="s">
        <v>102</v>
      </c>
      <c r="F178" s="219">
        <v>0.03</v>
      </c>
      <c r="G178" s="220">
        <v>49.94</v>
      </c>
      <c r="H178" s="221">
        <v>1.5</v>
      </c>
      <c r="I178" s="4"/>
    </row>
    <row r="179" spans="1:9" x14ac:dyDescent="0.25">
      <c r="A179" s="21"/>
      <c r="B179" s="214" t="s">
        <v>339</v>
      </c>
      <c r="C179" s="214" t="s">
        <v>347</v>
      </c>
      <c r="D179" s="215" t="s">
        <v>348</v>
      </c>
      <c r="E179" s="216" t="s">
        <v>137</v>
      </c>
      <c r="F179" s="219">
        <v>0.11</v>
      </c>
      <c r="G179" s="220">
        <v>34.53</v>
      </c>
      <c r="H179" s="221">
        <v>3.8</v>
      </c>
      <c r="I179" s="4"/>
    </row>
    <row r="180" spans="1:9" x14ac:dyDescent="0.25">
      <c r="A180" s="21"/>
      <c r="B180" s="214"/>
      <c r="C180" s="214"/>
      <c r="D180" s="215" t="s">
        <v>349</v>
      </c>
      <c r="E180" s="216"/>
      <c r="F180" s="219"/>
      <c r="G180" s="200" t="s">
        <v>336</v>
      </c>
      <c r="H180" s="222">
        <v>10.68</v>
      </c>
      <c r="I180" s="4"/>
    </row>
    <row r="181" spans="1:9" x14ac:dyDescent="0.25">
      <c r="A181" s="21"/>
      <c r="B181" s="25"/>
      <c r="C181" s="25"/>
      <c r="D181" s="215"/>
      <c r="E181" s="216"/>
      <c r="F181" s="219"/>
      <c r="G181" s="220"/>
      <c r="H181" s="221"/>
      <c r="I181" s="4"/>
    </row>
    <row r="182" spans="1:9" x14ac:dyDescent="0.25">
      <c r="A182" s="21"/>
      <c r="B182" s="214"/>
      <c r="C182" s="214"/>
      <c r="D182" s="215"/>
      <c r="E182" s="216"/>
      <c r="F182" s="219"/>
      <c r="G182" s="220"/>
      <c r="H182" s="221"/>
      <c r="I182" s="4"/>
    </row>
    <row r="183" spans="1:9" x14ac:dyDescent="0.25">
      <c r="A183" s="21"/>
      <c r="B183" s="214" t="s">
        <v>333</v>
      </c>
      <c r="C183" s="214" t="s">
        <v>420</v>
      </c>
      <c r="D183" s="215" t="s">
        <v>421</v>
      </c>
      <c r="E183" s="216" t="s">
        <v>36</v>
      </c>
      <c r="F183" s="219"/>
      <c r="G183" s="220"/>
      <c r="H183" s="221"/>
      <c r="I183" s="4"/>
    </row>
    <row r="184" spans="1:9" x14ac:dyDescent="0.25">
      <c r="A184" s="21"/>
      <c r="B184" s="214"/>
      <c r="C184" s="214"/>
      <c r="D184" s="215" t="s">
        <v>422</v>
      </c>
      <c r="E184" s="216"/>
      <c r="F184" s="219"/>
      <c r="G184" s="220"/>
      <c r="H184" s="221"/>
      <c r="I184" s="4"/>
    </row>
    <row r="185" spans="1:9" x14ac:dyDescent="0.25">
      <c r="A185" s="21"/>
      <c r="B185" s="214"/>
      <c r="C185" s="214"/>
      <c r="D185" s="215" t="s">
        <v>417</v>
      </c>
      <c r="E185" s="216"/>
      <c r="F185" s="219"/>
      <c r="G185" s="220"/>
      <c r="H185" s="221"/>
      <c r="I185" s="4"/>
    </row>
    <row r="186" spans="1:9" x14ac:dyDescent="0.25">
      <c r="A186" s="21"/>
      <c r="B186" s="214" t="s">
        <v>333</v>
      </c>
      <c r="C186" s="214" t="s">
        <v>418</v>
      </c>
      <c r="D186" s="215" t="s">
        <v>419</v>
      </c>
      <c r="E186" s="216" t="s">
        <v>102</v>
      </c>
      <c r="F186" s="219">
        <v>0.03</v>
      </c>
      <c r="G186" s="220">
        <v>56.49</v>
      </c>
      <c r="H186" s="221">
        <v>1.69</v>
      </c>
      <c r="I186" s="4"/>
    </row>
    <row r="187" spans="1:9" x14ac:dyDescent="0.25">
      <c r="A187" s="21"/>
      <c r="B187" s="214" t="s">
        <v>333</v>
      </c>
      <c r="C187" s="214" t="s">
        <v>337</v>
      </c>
      <c r="D187" s="215" t="s">
        <v>338</v>
      </c>
      <c r="E187" s="216" t="s">
        <v>102</v>
      </c>
      <c r="F187" s="219">
        <v>0.03</v>
      </c>
      <c r="G187" s="220">
        <v>123.01</v>
      </c>
      <c r="H187" s="221">
        <v>3.69</v>
      </c>
      <c r="I187" s="4"/>
    </row>
    <row r="188" spans="1:9" x14ac:dyDescent="0.25">
      <c r="A188" s="21"/>
      <c r="B188" s="214" t="s">
        <v>333</v>
      </c>
      <c r="C188" s="214" t="s">
        <v>357</v>
      </c>
      <c r="D188" s="215" t="s">
        <v>358</v>
      </c>
      <c r="E188" s="216" t="s">
        <v>102</v>
      </c>
      <c r="F188" s="219">
        <v>0.03</v>
      </c>
      <c r="G188" s="220">
        <v>49.94</v>
      </c>
      <c r="H188" s="221">
        <v>1.5</v>
      </c>
      <c r="I188" s="4"/>
    </row>
    <row r="189" spans="1:9" x14ac:dyDescent="0.25">
      <c r="A189" s="21"/>
      <c r="B189" s="214" t="s">
        <v>339</v>
      </c>
      <c r="C189" s="214" t="s">
        <v>347</v>
      </c>
      <c r="D189" s="215" t="s">
        <v>348</v>
      </c>
      <c r="E189" s="216" t="s">
        <v>137</v>
      </c>
      <c r="F189" s="219">
        <v>0.5</v>
      </c>
      <c r="G189" s="220">
        <v>34.53</v>
      </c>
      <c r="H189" s="221">
        <v>17.27</v>
      </c>
      <c r="I189" s="4"/>
    </row>
    <row r="190" spans="1:9" x14ac:dyDescent="0.25">
      <c r="A190" s="21"/>
      <c r="B190" s="214"/>
      <c r="C190" s="214"/>
      <c r="D190" s="215" t="s">
        <v>349</v>
      </c>
      <c r="E190" s="216"/>
      <c r="F190" s="219"/>
      <c r="G190" s="220"/>
      <c r="H190" s="221"/>
      <c r="I190" s="4"/>
    </row>
    <row r="191" spans="1:9" x14ac:dyDescent="0.25">
      <c r="A191" s="21"/>
      <c r="B191" s="25"/>
      <c r="C191" s="25"/>
      <c r="D191" s="215"/>
      <c r="E191" s="216"/>
      <c r="F191" s="219"/>
      <c r="G191" s="200" t="s">
        <v>336</v>
      </c>
      <c r="H191" s="222">
        <v>24.15</v>
      </c>
      <c r="I191" s="4"/>
    </row>
    <row r="192" spans="1:9" x14ac:dyDescent="0.25">
      <c r="A192" s="21"/>
      <c r="B192" s="214"/>
      <c r="C192" s="214"/>
      <c r="D192" s="215"/>
      <c r="E192" s="216"/>
      <c r="F192" s="219"/>
      <c r="G192" s="220"/>
      <c r="H192" s="221"/>
      <c r="I192" s="4"/>
    </row>
    <row r="193" spans="1:9" x14ac:dyDescent="0.25">
      <c r="A193" s="21"/>
      <c r="B193" s="214" t="s">
        <v>333</v>
      </c>
      <c r="C193" s="214" t="s">
        <v>313</v>
      </c>
      <c r="D193" s="215" t="s">
        <v>314</v>
      </c>
      <c r="E193" s="216" t="s">
        <v>3</v>
      </c>
      <c r="F193" s="219"/>
      <c r="G193" s="220"/>
      <c r="H193" s="221"/>
      <c r="I193" s="4"/>
    </row>
    <row r="194" spans="1:9" x14ac:dyDescent="0.25">
      <c r="A194" s="21"/>
      <c r="B194" s="214"/>
      <c r="C194" s="214"/>
      <c r="D194" s="215" t="s">
        <v>315</v>
      </c>
      <c r="E194" s="216"/>
      <c r="F194" s="219"/>
      <c r="G194" s="220"/>
      <c r="H194" s="221"/>
      <c r="I194" s="4"/>
    </row>
    <row r="195" spans="1:9" x14ac:dyDescent="0.25">
      <c r="A195" s="21"/>
      <c r="B195" s="214" t="s">
        <v>333</v>
      </c>
      <c r="C195" s="214" t="s">
        <v>357</v>
      </c>
      <c r="D195" s="215" t="s">
        <v>358</v>
      </c>
      <c r="E195" s="216" t="s">
        <v>102</v>
      </c>
      <c r="F195" s="219">
        <v>0.125</v>
      </c>
      <c r="G195" s="220">
        <v>49.94</v>
      </c>
      <c r="H195" s="221">
        <v>6.24</v>
      </c>
      <c r="I195" s="4"/>
    </row>
    <row r="196" spans="1:9" x14ac:dyDescent="0.25">
      <c r="A196" s="21"/>
      <c r="B196" s="214" t="s">
        <v>339</v>
      </c>
      <c r="C196" s="214" t="s">
        <v>347</v>
      </c>
      <c r="D196" s="215" t="s">
        <v>348</v>
      </c>
      <c r="E196" s="216" t="s">
        <v>137</v>
      </c>
      <c r="F196" s="219">
        <v>0.15</v>
      </c>
      <c r="G196" s="220">
        <v>34.53</v>
      </c>
      <c r="H196" s="221">
        <v>5.18</v>
      </c>
      <c r="I196" s="4"/>
    </row>
    <row r="197" spans="1:9" x14ac:dyDescent="0.25">
      <c r="A197" s="21"/>
      <c r="B197" s="214"/>
      <c r="C197" s="214"/>
      <c r="D197" s="215" t="s">
        <v>349</v>
      </c>
      <c r="E197" s="216"/>
      <c r="F197" s="219"/>
      <c r="G197" s="220"/>
      <c r="H197" s="221"/>
      <c r="I197" s="4"/>
    </row>
    <row r="198" spans="1:9" x14ac:dyDescent="0.25">
      <c r="A198" s="21"/>
      <c r="B198" s="25"/>
      <c r="C198" s="25"/>
      <c r="D198" s="215"/>
      <c r="E198" s="216"/>
      <c r="F198" s="219"/>
      <c r="G198" s="200" t="s">
        <v>336</v>
      </c>
      <c r="H198" s="222">
        <v>11.42</v>
      </c>
      <c r="I198" s="4"/>
    </row>
    <row r="199" spans="1:9" x14ac:dyDescent="0.25">
      <c r="A199" s="21"/>
      <c r="B199" s="214"/>
      <c r="C199" s="214"/>
      <c r="D199" s="215"/>
      <c r="E199" s="216"/>
      <c r="F199" s="219"/>
      <c r="G199" s="220"/>
      <c r="H199" s="221"/>
      <c r="I199" s="4"/>
    </row>
    <row r="200" spans="1:9" x14ac:dyDescent="0.25">
      <c r="A200" s="21"/>
      <c r="B200" s="214" t="s">
        <v>333</v>
      </c>
      <c r="C200" s="214" t="s">
        <v>272</v>
      </c>
      <c r="D200" s="215" t="s">
        <v>423</v>
      </c>
      <c r="E200" s="216" t="s">
        <v>36</v>
      </c>
      <c r="F200" s="219"/>
      <c r="G200" s="220"/>
      <c r="H200" s="221"/>
      <c r="I200" s="4"/>
    </row>
    <row r="201" spans="1:9" x14ac:dyDescent="0.25">
      <c r="A201" s="21"/>
      <c r="B201" s="214"/>
      <c r="C201" s="214"/>
      <c r="D201" s="215" t="s">
        <v>424</v>
      </c>
      <c r="E201" s="216"/>
      <c r="F201" s="219"/>
      <c r="G201" s="220"/>
      <c r="H201" s="221"/>
      <c r="I201" s="4"/>
    </row>
    <row r="202" spans="1:9" x14ac:dyDescent="0.25">
      <c r="A202" s="21"/>
      <c r="B202" s="214"/>
      <c r="C202" s="214"/>
      <c r="D202" s="215" t="s">
        <v>425</v>
      </c>
      <c r="E202" s="216"/>
      <c r="F202" s="219"/>
      <c r="G202" s="220"/>
      <c r="H202" s="221"/>
      <c r="I202" s="4"/>
    </row>
    <row r="203" spans="1:9" x14ac:dyDescent="0.25">
      <c r="A203" s="21"/>
      <c r="B203" s="214"/>
      <c r="C203" s="214" t="s">
        <v>43</v>
      </c>
      <c r="D203" s="215" t="s">
        <v>44</v>
      </c>
      <c r="E203" s="216" t="s">
        <v>45</v>
      </c>
      <c r="F203" s="219">
        <v>0.5</v>
      </c>
      <c r="G203" s="220">
        <v>0.63</v>
      </c>
      <c r="H203" s="221">
        <v>0.32</v>
      </c>
      <c r="I203" s="4"/>
    </row>
    <row r="204" spans="1:9" x14ac:dyDescent="0.25">
      <c r="A204" s="21"/>
      <c r="B204" s="214"/>
      <c r="C204" s="214" t="s">
        <v>49</v>
      </c>
      <c r="D204" s="215" t="s">
        <v>50</v>
      </c>
      <c r="E204" s="216" t="s">
        <v>48</v>
      </c>
      <c r="F204" s="219">
        <v>0.5</v>
      </c>
      <c r="G204" s="220">
        <v>0.63</v>
      </c>
      <c r="H204" s="221">
        <v>0.32</v>
      </c>
      <c r="I204" s="4"/>
    </row>
    <row r="205" spans="1:9" x14ac:dyDescent="0.25">
      <c r="A205" s="21"/>
      <c r="B205" s="214"/>
      <c r="C205" s="214" t="s">
        <v>0</v>
      </c>
      <c r="D205" s="215" t="s">
        <v>2</v>
      </c>
      <c r="E205" s="216" t="s">
        <v>3</v>
      </c>
      <c r="F205" s="219">
        <v>0.14000000000000001</v>
      </c>
      <c r="G205" s="220">
        <v>2.1</v>
      </c>
      <c r="H205" s="221">
        <v>0.28999999999999998</v>
      </c>
      <c r="I205" s="4"/>
    </row>
    <row r="206" spans="1:9" x14ac:dyDescent="0.25">
      <c r="A206" s="21"/>
      <c r="B206" s="214" t="s">
        <v>333</v>
      </c>
      <c r="C206" s="214" t="s">
        <v>408</v>
      </c>
      <c r="D206" s="215" t="s">
        <v>409</v>
      </c>
      <c r="E206" s="216" t="s">
        <v>36</v>
      </c>
      <c r="F206" s="219">
        <v>1.05</v>
      </c>
      <c r="G206" s="220">
        <v>68.42</v>
      </c>
      <c r="H206" s="221">
        <v>71.84</v>
      </c>
      <c r="I206" s="4"/>
    </row>
    <row r="207" spans="1:9" x14ac:dyDescent="0.25">
      <c r="A207" s="21"/>
      <c r="B207" s="214"/>
      <c r="C207" s="214"/>
      <c r="D207" s="215" t="s">
        <v>406</v>
      </c>
      <c r="E207" s="216"/>
      <c r="F207" s="219"/>
      <c r="G207" s="220"/>
      <c r="H207" s="221"/>
      <c r="I207" s="4"/>
    </row>
    <row r="208" spans="1:9" x14ac:dyDescent="0.25">
      <c r="A208" s="21"/>
      <c r="B208" s="214" t="s">
        <v>333</v>
      </c>
      <c r="C208" s="214" t="s">
        <v>426</v>
      </c>
      <c r="D208" s="215" t="s">
        <v>427</v>
      </c>
      <c r="E208" s="216" t="s">
        <v>102</v>
      </c>
      <c r="F208" s="219">
        <v>0.16</v>
      </c>
      <c r="G208" s="220">
        <v>154.16</v>
      </c>
      <c r="H208" s="221">
        <v>24.67</v>
      </c>
      <c r="I208" s="4"/>
    </row>
    <row r="209" spans="1:9" x14ac:dyDescent="0.25">
      <c r="A209" s="21"/>
      <c r="B209" s="214" t="s">
        <v>333</v>
      </c>
      <c r="C209" s="214" t="s">
        <v>337</v>
      </c>
      <c r="D209" s="215" t="s">
        <v>338</v>
      </c>
      <c r="E209" s="216" t="s">
        <v>102</v>
      </c>
      <c r="F209" s="219">
        <v>0.16</v>
      </c>
      <c r="G209" s="220">
        <v>123.01</v>
      </c>
      <c r="H209" s="221">
        <v>19.68</v>
      </c>
      <c r="I209" s="4"/>
    </row>
    <row r="210" spans="1:9" x14ac:dyDescent="0.25">
      <c r="A210" s="21"/>
      <c r="B210" s="214" t="s">
        <v>339</v>
      </c>
      <c r="C210" s="214" t="s">
        <v>428</v>
      </c>
      <c r="D210" s="215" t="s">
        <v>149</v>
      </c>
      <c r="E210" s="216" t="s">
        <v>137</v>
      </c>
      <c r="F210" s="219">
        <v>0.5</v>
      </c>
      <c r="G210" s="220">
        <v>4.53</v>
      </c>
      <c r="H210" s="221">
        <v>2.27</v>
      </c>
      <c r="I210" s="4"/>
    </row>
    <row r="211" spans="1:9" x14ac:dyDescent="0.25">
      <c r="A211" s="21"/>
      <c r="B211" s="214" t="s">
        <v>339</v>
      </c>
      <c r="C211" s="214" t="s">
        <v>429</v>
      </c>
      <c r="D211" s="215" t="s">
        <v>139</v>
      </c>
      <c r="E211" s="216" t="s">
        <v>137</v>
      </c>
      <c r="F211" s="219">
        <v>0.5</v>
      </c>
      <c r="G211" s="220">
        <v>3.67</v>
      </c>
      <c r="H211" s="221">
        <v>1.84</v>
      </c>
      <c r="I211" s="4"/>
    </row>
    <row r="212" spans="1:9" x14ac:dyDescent="0.25">
      <c r="A212" s="21"/>
      <c r="B212" s="25"/>
      <c r="C212" s="25"/>
      <c r="D212" s="215"/>
      <c r="E212" s="216"/>
      <c r="F212" s="219"/>
      <c r="G212" s="200" t="s">
        <v>336</v>
      </c>
      <c r="H212" s="222">
        <v>121.23</v>
      </c>
      <c r="I212" s="4"/>
    </row>
    <row r="213" spans="1:9" x14ac:dyDescent="0.25">
      <c r="A213" s="21"/>
      <c r="B213" s="214"/>
      <c r="C213" s="214"/>
      <c r="D213" s="215"/>
      <c r="E213" s="216"/>
      <c r="F213" s="219"/>
      <c r="G213" s="220"/>
      <c r="H213" s="221"/>
      <c r="I213" s="4"/>
    </row>
    <row r="214" spans="1:9" x14ac:dyDescent="0.25">
      <c r="A214" s="21"/>
      <c r="B214" s="214" t="s">
        <v>333</v>
      </c>
      <c r="C214" s="214" t="s">
        <v>430</v>
      </c>
      <c r="D214" s="215" t="s">
        <v>431</v>
      </c>
      <c r="E214" s="216" t="s">
        <v>254</v>
      </c>
      <c r="F214" s="219"/>
      <c r="G214" s="220"/>
      <c r="H214" s="221"/>
      <c r="I214" s="4"/>
    </row>
    <row r="215" spans="1:9" x14ac:dyDescent="0.25">
      <c r="A215" s="21"/>
      <c r="B215" s="214"/>
      <c r="C215" s="214"/>
      <c r="D215" s="215" t="s">
        <v>432</v>
      </c>
      <c r="E215" s="216"/>
      <c r="F215" s="219"/>
      <c r="G215" s="220"/>
      <c r="H215" s="221"/>
      <c r="I215" s="4"/>
    </row>
    <row r="216" spans="1:9" x14ac:dyDescent="0.25">
      <c r="A216" s="21"/>
      <c r="B216" s="214"/>
      <c r="C216" s="214"/>
      <c r="D216" s="215" t="s">
        <v>433</v>
      </c>
      <c r="E216" s="216"/>
      <c r="F216" s="219"/>
      <c r="G216" s="220"/>
      <c r="H216" s="221"/>
      <c r="I216" s="4"/>
    </row>
    <row r="217" spans="1:9" x14ac:dyDescent="0.25">
      <c r="A217" s="21"/>
      <c r="B217" s="214"/>
      <c r="C217" s="214"/>
      <c r="D217" s="215" t="s">
        <v>434</v>
      </c>
      <c r="E217" s="216"/>
      <c r="F217" s="219"/>
      <c r="G217" s="220"/>
      <c r="H217" s="221"/>
      <c r="I217" s="4"/>
    </row>
    <row r="218" spans="1:9" x14ac:dyDescent="0.25">
      <c r="A218" s="21"/>
      <c r="B218" s="214"/>
      <c r="C218" s="214"/>
      <c r="D218" s="215" t="s">
        <v>435</v>
      </c>
      <c r="E218" s="216"/>
      <c r="F218" s="219"/>
      <c r="G218" s="220"/>
      <c r="H218" s="221"/>
      <c r="I218" s="4"/>
    </row>
    <row r="219" spans="1:9" x14ac:dyDescent="0.25">
      <c r="A219" s="21"/>
      <c r="B219" s="214"/>
      <c r="C219" s="214" t="s">
        <v>43</v>
      </c>
      <c r="D219" s="215" t="s">
        <v>44</v>
      </c>
      <c r="E219" s="216" t="s">
        <v>45</v>
      </c>
      <c r="F219" s="219">
        <v>0.5</v>
      </c>
      <c r="G219" s="220">
        <v>0.63</v>
      </c>
      <c r="H219" s="221">
        <v>0.32</v>
      </c>
      <c r="I219" s="4"/>
    </row>
    <row r="220" spans="1:9" x14ac:dyDescent="0.25">
      <c r="A220" s="21"/>
      <c r="B220" s="214" t="s">
        <v>333</v>
      </c>
      <c r="C220" s="214" t="s">
        <v>404</v>
      </c>
      <c r="D220" s="215" t="s">
        <v>405</v>
      </c>
      <c r="E220" s="216" t="s">
        <v>36</v>
      </c>
      <c r="F220" s="219">
        <v>5.2499999999999998E-2</v>
      </c>
      <c r="G220" s="220">
        <v>50.2</v>
      </c>
      <c r="H220" s="221">
        <v>2.64</v>
      </c>
      <c r="I220" s="4"/>
    </row>
    <row r="221" spans="1:9" x14ac:dyDescent="0.25">
      <c r="A221" s="21"/>
      <c r="B221" s="214"/>
      <c r="C221" s="214"/>
      <c r="D221" s="215" t="s">
        <v>406</v>
      </c>
      <c r="E221" s="216"/>
      <c r="F221" s="219"/>
      <c r="G221" s="220"/>
      <c r="H221" s="221"/>
      <c r="I221" s="4"/>
    </row>
    <row r="222" spans="1:9" x14ac:dyDescent="0.25">
      <c r="A222" s="21"/>
      <c r="B222" s="214" t="s">
        <v>333</v>
      </c>
      <c r="C222" s="214" t="s">
        <v>426</v>
      </c>
      <c r="D222" s="215" t="s">
        <v>427</v>
      </c>
      <c r="E222" s="216" t="s">
        <v>102</v>
      </c>
      <c r="F222" s="219">
        <v>8.0000000000000002E-3</v>
      </c>
      <c r="G222" s="220">
        <v>154.16</v>
      </c>
      <c r="H222" s="221">
        <v>1.23</v>
      </c>
      <c r="I222" s="4"/>
    </row>
    <row r="223" spans="1:9" x14ac:dyDescent="0.25">
      <c r="A223" s="21"/>
      <c r="B223" s="214" t="s">
        <v>333</v>
      </c>
      <c r="C223" s="214" t="s">
        <v>337</v>
      </c>
      <c r="D223" s="215" t="s">
        <v>338</v>
      </c>
      <c r="E223" s="216" t="s">
        <v>102</v>
      </c>
      <c r="F223" s="219">
        <v>8.0000000000000002E-3</v>
      </c>
      <c r="G223" s="220">
        <v>123.01</v>
      </c>
      <c r="H223" s="221">
        <v>0.98</v>
      </c>
      <c r="I223" s="4"/>
    </row>
    <row r="224" spans="1:9" x14ac:dyDescent="0.25">
      <c r="A224" s="21"/>
      <c r="B224" s="214" t="s">
        <v>339</v>
      </c>
      <c r="C224" s="214" t="s">
        <v>428</v>
      </c>
      <c r="D224" s="215" t="s">
        <v>149</v>
      </c>
      <c r="E224" s="216" t="s">
        <v>137</v>
      </c>
      <c r="F224" s="219">
        <v>2.5000000000000001E-2</v>
      </c>
      <c r="G224" s="220">
        <v>4.53</v>
      </c>
      <c r="H224" s="221">
        <v>0.11</v>
      </c>
      <c r="I224" s="4"/>
    </row>
    <row r="225" spans="1:9" x14ac:dyDescent="0.25">
      <c r="A225" s="21"/>
      <c r="B225" s="214" t="s">
        <v>339</v>
      </c>
      <c r="C225" s="214" t="s">
        <v>429</v>
      </c>
      <c r="D225" s="215" t="s">
        <v>139</v>
      </c>
      <c r="E225" s="216" t="s">
        <v>137</v>
      </c>
      <c r="F225" s="219">
        <v>2.5000000000000001E-2</v>
      </c>
      <c r="G225" s="220">
        <v>3.67</v>
      </c>
      <c r="H225" s="221">
        <v>0.09</v>
      </c>
      <c r="I225" s="4"/>
    </row>
    <row r="226" spans="1:9" x14ac:dyDescent="0.25">
      <c r="A226" s="21"/>
      <c r="B226" s="25"/>
      <c r="C226" s="25"/>
      <c r="D226" s="215"/>
      <c r="E226" s="216"/>
      <c r="F226" s="219"/>
      <c r="G226" s="200" t="s">
        <v>336</v>
      </c>
      <c r="H226" s="222">
        <v>5.37</v>
      </c>
      <c r="I226" s="4"/>
    </row>
    <row r="227" spans="1:9" x14ac:dyDescent="0.25">
      <c r="A227" s="21"/>
      <c r="B227" s="214"/>
      <c r="C227" s="214"/>
      <c r="D227" s="215"/>
      <c r="E227" s="216"/>
      <c r="F227" s="219"/>
      <c r="G227" s="220"/>
      <c r="H227" s="221"/>
      <c r="I227" s="4"/>
    </row>
    <row r="228" spans="1:9" x14ac:dyDescent="0.25">
      <c r="A228" s="21"/>
      <c r="B228" s="214" t="s">
        <v>333</v>
      </c>
      <c r="C228" s="214" t="s">
        <v>276</v>
      </c>
      <c r="D228" s="215" t="s">
        <v>277</v>
      </c>
      <c r="E228" s="216" t="s">
        <v>36</v>
      </c>
      <c r="F228" s="219"/>
      <c r="G228" s="220"/>
      <c r="H228" s="221"/>
      <c r="I228" s="4"/>
    </row>
    <row r="229" spans="1:9" x14ac:dyDescent="0.25">
      <c r="A229" s="21"/>
      <c r="B229" s="214"/>
      <c r="C229" s="214"/>
      <c r="D229" s="215" t="s">
        <v>278</v>
      </c>
      <c r="E229" s="216"/>
      <c r="F229" s="219"/>
      <c r="G229" s="220"/>
      <c r="H229" s="221"/>
      <c r="I229" s="4"/>
    </row>
    <row r="230" spans="1:9" x14ac:dyDescent="0.25">
      <c r="A230" s="21"/>
      <c r="B230" s="214"/>
      <c r="C230" s="214"/>
      <c r="D230" s="215" t="s">
        <v>279</v>
      </c>
      <c r="E230" s="216"/>
      <c r="F230" s="219"/>
      <c r="G230" s="220"/>
      <c r="H230" s="221"/>
      <c r="I230" s="4"/>
    </row>
    <row r="231" spans="1:9" x14ac:dyDescent="0.25">
      <c r="A231" s="21"/>
      <c r="B231" s="214"/>
      <c r="C231" s="214"/>
      <c r="D231" s="215" t="s">
        <v>280</v>
      </c>
      <c r="E231" s="216"/>
      <c r="F231" s="219"/>
      <c r="G231" s="220"/>
      <c r="H231" s="221"/>
      <c r="I231" s="4"/>
    </row>
    <row r="232" spans="1:9" x14ac:dyDescent="0.25">
      <c r="A232" s="21"/>
      <c r="B232" s="214"/>
      <c r="C232" s="214"/>
      <c r="D232" s="215" t="s">
        <v>281</v>
      </c>
      <c r="E232" s="216"/>
      <c r="F232" s="219"/>
      <c r="G232" s="220"/>
      <c r="H232" s="221"/>
      <c r="I232" s="4"/>
    </row>
    <row r="233" spans="1:9" x14ac:dyDescent="0.25">
      <c r="A233" s="21"/>
      <c r="B233" s="214"/>
      <c r="C233" s="214" t="s">
        <v>0</v>
      </c>
      <c r="D233" s="215" t="s">
        <v>2</v>
      </c>
      <c r="E233" s="216" t="s">
        <v>3</v>
      </c>
      <c r="F233" s="219">
        <v>0.1</v>
      </c>
      <c r="G233" s="220">
        <v>2.1</v>
      </c>
      <c r="H233" s="221">
        <v>0.21</v>
      </c>
      <c r="I233" s="4"/>
    </row>
    <row r="234" spans="1:9" x14ac:dyDescent="0.25">
      <c r="A234" s="21"/>
      <c r="B234" s="214" t="s">
        <v>333</v>
      </c>
      <c r="C234" s="214" t="s">
        <v>337</v>
      </c>
      <c r="D234" s="215" t="s">
        <v>338</v>
      </c>
      <c r="E234" s="216" t="s">
        <v>102</v>
      </c>
      <c r="F234" s="219">
        <v>4.1000000000000002E-2</v>
      </c>
      <c r="G234" s="220">
        <v>123.01</v>
      </c>
      <c r="H234" s="221">
        <v>5.04</v>
      </c>
      <c r="I234" s="4"/>
    </row>
    <row r="235" spans="1:9" x14ac:dyDescent="0.25">
      <c r="A235" s="21"/>
      <c r="B235" s="214" t="s">
        <v>339</v>
      </c>
      <c r="C235" s="214" t="s">
        <v>436</v>
      </c>
      <c r="D235" s="215" t="s">
        <v>151</v>
      </c>
      <c r="E235" s="216" t="s">
        <v>137</v>
      </c>
      <c r="F235" s="219">
        <v>0.3</v>
      </c>
      <c r="G235" s="220">
        <v>4.6100000000000003</v>
      </c>
      <c r="H235" s="221">
        <v>1.38</v>
      </c>
      <c r="I235" s="4"/>
    </row>
    <row r="236" spans="1:9" x14ac:dyDescent="0.25">
      <c r="A236" s="21"/>
      <c r="B236" s="25"/>
      <c r="C236" s="25"/>
      <c r="D236" s="215"/>
      <c r="E236" s="216"/>
      <c r="F236" s="219"/>
      <c r="G236" s="200" t="s">
        <v>336</v>
      </c>
      <c r="H236" s="222">
        <v>6.63</v>
      </c>
      <c r="I236" s="4"/>
    </row>
    <row r="237" spans="1:9" x14ac:dyDescent="0.25">
      <c r="A237" s="21"/>
      <c r="B237" s="214"/>
      <c r="C237" s="214"/>
      <c r="D237" s="215"/>
      <c r="E237" s="216"/>
      <c r="F237" s="219"/>
      <c r="G237" s="220"/>
      <c r="H237" s="221"/>
      <c r="I237" s="4"/>
    </row>
    <row r="238" spans="1:9" x14ac:dyDescent="0.25">
      <c r="A238" s="21"/>
      <c r="B238" s="214" t="s">
        <v>333</v>
      </c>
      <c r="C238" s="214" t="s">
        <v>282</v>
      </c>
      <c r="D238" s="215" t="s">
        <v>283</v>
      </c>
      <c r="E238" s="216" t="s">
        <v>36</v>
      </c>
      <c r="F238" s="219"/>
      <c r="G238" s="220"/>
      <c r="H238" s="221"/>
      <c r="I238" s="4"/>
    </row>
    <row r="239" spans="1:9" x14ac:dyDescent="0.25">
      <c r="A239" s="21"/>
      <c r="B239" s="214"/>
      <c r="C239" s="214"/>
      <c r="D239" s="215" t="s">
        <v>284</v>
      </c>
      <c r="E239" s="216"/>
      <c r="F239" s="219"/>
      <c r="G239" s="220"/>
      <c r="H239" s="221"/>
      <c r="I239" s="4"/>
    </row>
    <row r="240" spans="1:9" x14ac:dyDescent="0.25">
      <c r="A240" s="21"/>
      <c r="B240" s="214"/>
      <c r="C240" s="214"/>
      <c r="D240" s="215" t="s">
        <v>285</v>
      </c>
      <c r="E240" s="216"/>
      <c r="F240" s="219"/>
      <c r="G240" s="220"/>
      <c r="H240" s="221"/>
      <c r="I240" s="4"/>
    </row>
    <row r="241" spans="1:9" x14ac:dyDescent="0.25">
      <c r="A241" s="21"/>
      <c r="B241" s="214"/>
      <c r="C241" s="214"/>
      <c r="D241" s="215" t="s">
        <v>286</v>
      </c>
      <c r="E241" s="216"/>
      <c r="F241" s="219"/>
      <c r="G241" s="220"/>
      <c r="H241" s="221"/>
      <c r="I241" s="4"/>
    </row>
    <row r="242" spans="1:9" x14ac:dyDescent="0.25">
      <c r="A242" s="21"/>
      <c r="B242" s="214"/>
      <c r="C242" s="214"/>
      <c r="D242" s="215" t="s">
        <v>287</v>
      </c>
      <c r="E242" s="216"/>
      <c r="F242" s="219"/>
      <c r="G242" s="220"/>
      <c r="H242" s="221"/>
      <c r="I242" s="4"/>
    </row>
    <row r="243" spans="1:9" x14ac:dyDescent="0.25">
      <c r="A243" s="21"/>
      <c r="B243" s="214" t="s">
        <v>339</v>
      </c>
      <c r="C243" s="214" t="s">
        <v>347</v>
      </c>
      <c r="D243" s="215" t="s">
        <v>348</v>
      </c>
      <c r="E243" s="216" t="s">
        <v>137</v>
      </c>
      <c r="F243" s="219">
        <v>1.8579999999999999E-2</v>
      </c>
      <c r="G243" s="220">
        <v>34.53</v>
      </c>
      <c r="H243" s="221">
        <v>0.64</v>
      </c>
      <c r="I243" s="4"/>
    </row>
    <row r="244" spans="1:9" x14ac:dyDescent="0.25">
      <c r="A244" s="21"/>
      <c r="B244" s="214"/>
      <c r="C244" s="214"/>
      <c r="D244" s="215" t="s">
        <v>349</v>
      </c>
      <c r="E244" s="216"/>
      <c r="F244" s="219"/>
      <c r="G244" s="220"/>
      <c r="H244" s="221"/>
      <c r="I244" s="4"/>
    </row>
    <row r="245" spans="1:9" x14ac:dyDescent="0.25">
      <c r="A245" s="21"/>
      <c r="B245" s="214" t="s">
        <v>339</v>
      </c>
      <c r="C245" s="214" t="s">
        <v>344</v>
      </c>
      <c r="D245" s="215" t="s">
        <v>153</v>
      </c>
      <c r="E245" s="216" t="s">
        <v>137</v>
      </c>
      <c r="F245" s="219">
        <v>0.10098</v>
      </c>
      <c r="G245" s="220">
        <v>50.74</v>
      </c>
      <c r="H245" s="221">
        <v>5.12</v>
      </c>
      <c r="I245" s="4"/>
    </row>
    <row r="246" spans="1:9" x14ac:dyDescent="0.25">
      <c r="A246" s="21"/>
      <c r="B246" s="25"/>
      <c r="C246" s="25"/>
      <c r="D246" s="215"/>
      <c r="E246" s="216"/>
      <c r="F246" s="219"/>
      <c r="G246" s="200" t="s">
        <v>336</v>
      </c>
      <c r="H246" s="222">
        <v>5.76</v>
      </c>
      <c r="I246" s="4"/>
    </row>
    <row r="247" spans="1:9" x14ac:dyDescent="0.25">
      <c r="A247" s="21"/>
      <c r="B247" s="214"/>
      <c r="C247" s="214"/>
      <c r="D247" s="215"/>
      <c r="E247" s="216"/>
      <c r="F247" s="219"/>
      <c r="G247" s="220"/>
      <c r="H247" s="221"/>
      <c r="I247" s="4"/>
    </row>
    <row r="248" spans="1:9" x14ac:dyDescent="0.25">
      <c r="A248" s="21"/>
      <c r="B248" s="214" t="s">
        <v>333</v>
      </c>
      <c r="C248" s="214" t="s">
        <v>329</v>
      </c>
      <c r="D248" s="215" t="s">
        <v>330</v>
      </c>
      <c r="E248" s="216" t="s">
        <v>322</v>
      </c>
      <c r="F248" s="219"/>
      <c r="G248" s="220"/>
      <c r="H248" s="221"/>
      <c r="I248" s="4"/>
    </row>
    <row r="249" spans="1:9" x14ac:dyDescent="0.25">
      <c r="A249" s="21"/>
      <c r="B249" s="214"/>
      <c r="C249" s="214"/>
      <c r="D249" s="215" t="s">
        <v>331</v>
      </c>
      <c r="E249" s="216"/>
      <c r="F249" s="219"/>
      <c r="G249" s="220"/>
      <c r="H249" s="221"/>
      <c r="I249" s="4"/>
    </row>
    <row r="250" spans="1:9" x14ac:dyDescent="0.25">
      <c r="A250" s="21"/>
      <c r="B250" s="214" t="s">
        <v>333</v>
      </c>
      <c r="C250" s="214" t="s">
        <v>437</v>
      </c>
      <c r="D250" s="215" t="s">
        <v>438</v>
      </c>
      <c r="E250" s="216" t="s">
        <v>102</v>
      </c>
      <c r="F250" s="219">
        <v>5</v>
      </c>
      <c r="G250" s="220">
        <v>156.9</v>
      </c>
      <c r="H250" s="221">
        <v>784.5</v>
      </c>
      <c r="I250" s="4"/>
    </row>
    <row r="251" spans="1:9" x14ac:dyDescent="0.25">
      <c r="A251" s="21"/>
      <c r="B251" s="214" t="s">
        <v>333</v>
      </c>
      <c r="C251" s="214" t="s">
        <v>439</v>
      </c>
      <c r="D251" s="215" t="s">
        <v>440</v>
      </c>
      <c r="E251" s="216" t="s">
        <v>102</v>
      </c>
      <c r="F251" s="219">
        <v>5</v>
      </c>
      <c r="G251" s="220">
        <v>99.14</v>
      </c>
      <c r="H251" s="221">
        <v>495.7</v>
      </c>
      <c r="I251" s="4"/>
    </row>
    <row r="252" spans="1:9" x14ac:dyDescent="0.25">
      <c r="A252" s="21"/>
      <c r="B252" s="214" t="s">
        <v>339</v>
      </c>
      <c r="C252" s="223" t="s">
        <v>341</v>
      </c>
      <c r="D252" s="215" t="s">
        <v>157</v>
      </c>
      <c r="E252" s="216" t="s">
        <v>137</v>
      </c>
      <c r="F252" s="219">
        <v>14</v>
      </c>
      <c r="G252" s="220">
        <v>47.64</v>
      </c>
      <c r="H252" s="221">
        <v>666.96</v>
      </c>
      <c r="I252" s="4"/>
    </row>
    <row r="253" spans="1:9" x14ac:dyDescent="0.25">
      <c r="A253" s="21"/>
      <c r="B253" s="214" t="s">
        <v>339</v>
      </c>
      <c r="C253" s="214" t="s">
        <v>302</v>
      </c>
      <c r="D253" s="215" t="s">
        <v>147</v>
      </c>
      <c r="E253" s="216" t="s">
        <v>137</v>
      </c>
      <c r="F253" s="219">
        <v>14</v>
      </c>
      <c r="G253" s="220">
        <v>62.85</v>
      </c>
      <c r="H253" s="221">
        <v>879.9</v>
      </c>
      <c r="I253" s="4"/>
    </row>
    <row r="254" spans="1:9" x14ac:dyDescent="0.25">
      <c r="A254" s="21"/>
      <c r="B254" s="214" t="s">
        <v>339</v>
      </c>
      <c r="C254" s="214" t="s">
        <v>441</v>
      </c>
      <c r="D254" s="215" t="s">
        <v>141</v>
      </c>
      <c r="E254" s="216" t="s">
        <v>137</v>
      </c>
      <c r="F254" s="219">
        <v>20</v>
      </c>
      <c r="G254" s="220">
        <v>71.53</v>
      </c>
      <c r="H254" s="221">
        <v>1430.6</v>
      </c>
      <c r="I254" s="4"/>
    </row>
    <row r="255" spans="1:9" x14ac:dyDescent="0.25">
      <c r="A255" s="21"/>
      <c r="B255" s="25"/>
      <c r="C255" s="25"/>
      <c r="D255" s="215"/>
      <c r="E255" s="216"/>
      <c r="F255" s="219"/>
      <c r="G255" s="200" t="s">
        <v>336</v>
      </c>
      <c r="H255" s="222">
        <v>4257.66</v>
      </c>
      <c r="I255" s="4"/>
    </row>
    <row r="256" spans="1:9" x14ac:dyDescent="0.25">
      <c r="A256" s="21"/>
      <c r="B256" s="214"/>
      <c r="C256" s="214"/>
      <c r="D256" s="215"/>
      <c r="E256" s="216"/>
      <c r="F256" s="219"/>
      <c r="G256" s="220"/>
      <c r="H256" s="221"/>
      <c r="I256" s="4"/>
    </row>
    <row r="257" spans="1:9" x14ac:dyDescent="0.25">
      <c r="A257" s="21"/>
      <c r="B257" s="214" t="s">
        <v>333</v>
      </c>
      <c r="C257" s="214" t="s">
        <v>442</v>
      </c>
      <c r="D257" s="215" t="s">
        <v>330</v>
      </c>
      <c r="E257" s="216" t="s">
        <v>322</v>
      </c>
      <c r="F257" s="219"/>
      <c r="G257" s="220"/>
      <c r="H257" s="221"/>
      <c r="I257" s="4"/>
    </row>
    <row r="258" spans="1:9" x14ac:dyDescent="0.25">
      <c r="A258" s="21"/>
      <c r="B258" s="214"/>
      <c r="C258" s="214"/>
      <c r="D258" s="215" t="s">
        <v>443</v>
      </c>
      <c r="E258" s="216"/>
      <c r="F258" s="219"/>
      <c r="G258" s="220"/>
      <c r="H258" s="221"/>
      <c r="I258" s="4"/>
    </row>
    <row r="259" spans="1:9" x14ac:dyDescent="0.25">
      <c r="A259" s="21"/>
      <c r="B259" s="214" t="s">
        <v>333</v>
      </c>
      <c r="C259" s="214" t="s">
        <v>437</v>
      </c>
      <c r="D259" s="215" t="s">
        <v>438</v>
      </c>
      <c r="E259" s="216" t="s">
        <v>102</v>
      </c>
      <c r="F259" s="219">
        <v>4</v>
      </c>
      <c r="G259" s="220">
        <v>156.9</v>
      </c>
      <c r="H259" s="221">
        <v>627.6</v>
      </c>
      <c r="I259" s="4"/>
    </row>
    <row r="260" spans="1:9" x14ac:dyDescent="0.25">
      <c r="A260" s="21"/>
      <c r="B260" s="214" t="s">
        <v>333</v>
      </c>
      <c r="C260" s="214" t="s">
        <v>439</v>
      </c>
      <c r="D260" s="215" t="s">
        <v>440</v>
      </c>
      <c r="E260" s="216" t="s">
        <v>102</v>
      </c>
      <c r="F260" s="219">
        <v>4</v>
      </c>
      <c r="G260" s="220">
        <v>99.14</v>
      </c>
      <c r="H260" s="221">
        <v>396.56</v>
      </c>
      <c r="I260" s="4"/>
    </row>
    <row r="261" spans="1:9" x14ac:dyDescent="0.25">
      <c r="A261" s="21"/>
      <c r="B261" s="214" t="s">
        <v>339</v>
      </c>
      <c r="C261" s="223" t="s">
        <v>341</v>
      </c>
      <c r="D261" s="215" t="s">
        <v>157</v>
      </c>
      <c r="E261" s="216" t="s">
        <v>137</v>
      </c>
      <c r="F261" s="219">
        <v>11.2</v>
      </c>
      <c r="G261" s="220">
        <v>47.64</v>
      </c>
      <c r="H261" s="221">
        <v>533.57000000000005</v>
      </c>
      <c r="I261" s="4"/>
    </row>
    <row r="262" spans="1:9" x14ac:dyDescent="0.25">
      <c r="A262" s="21"/>
      <c r="B262" s="214" t="s">
        <v>339</v>
      </c>
      <c r="C262" s="214" t="s">
        <v>302</v>
      </c>
      <c r="D262" s="215" t="s">
        <v>147</v>
      </c>
      <c r="E262" s="216" t="s">
        <v>137</v>
      </c>
      <c r="F262" s="219">
        <v>11.2</v>
      </c>
      <c r="G262" s="220">
        <v>62.85</v>
      </c>
      <c r="H262" s="221">
        <v>703.92</v>
      </c>
      <c r="I262" s="4"/>
    </row>
    <row r="263" spans="1:9" x14ac:dyDescent="0.25">
      <c r="A263" s="21"/>
      <c r="B263" s="214" t="s">
        <v>339</v>
      </c>
      <c r="C263" s="214" t="s">
        <v>441</v>
      </c>
      <c r="D263" s="215" t="s">
        <v>141</v>
      </c>
      <c r="E263" s="216" t="s">
        <v>137</v>
      </c>
      <c r="F263" s="219">
        <v>16</v>
      </c>
      <c r="G263" s="220">
        <v>71.53</v>
      </c>
      <c r="H263" s="221">
        <v>1144.48</v>
      </c>
      <c r="I263" s="4"/>
    </row>
    <row r="264" spans="1:9" x14ac:dyDescent="0.25">
      <c r="A264" s="21"/>
      <c r="B264" s="25"/>
      <c r="C264" s="25"/>
      <c r="D264" s="215"/>
      <c r="E264" s="216"/>
      <c r="F264" s="219"/>
      <c r="G264" s="200" t="s">
        <v>336</v>
      </c>
      <c r="H264" s="222">
        <v>3406.13</v>
      </c>
      <c r="I264" s="4"/>
    </row>
    <row r="265" spans="1:9" x14ac:dyDescent="0.25">
      <c r="A265" s="21"/>
      <c r="B265" s="214"/>
      <c r="C265" s="214"/>
      <c r="D265" s="215"/>
      <c r="E265" s="216"/>
      <c r="F265" s="219"/>
      <c r="G265" s="220"/>
      <c r="H265" s="221"/>
      <c r="I265" s="4"/>
    </row>
    <row r="266" spans="1:9" x14ac:dyDescent="0.25">
      <c r="A266" s="21"/>
      <c r="B266" s="214" t="s">
        <v>333</v>
      </c>
      <c r="C266" s="214" t="s">
        <v>444</v>
      </c>
      <c r="D266" s="215" t="s">
        <v>330</v>
      </c>
      <c r="E266" s="216" t="s">
        <v>322</v>
      </c>
      <c r="F266" s="219"/>
      <c r="G266" s="220"/>
      <c r="H266" s="221"/>
      <c r="I266" s="4"/>
    </row>
    <row r="267" spans="1:9" x14ac:dyDescent="0.25">
      <c r="A267" s="21"/>
      <c r="B267" s="214"/>
      <c r="C267" s="214"/>
      <c r="D267" s="215" t="s">
        <v>445</v>
      </c>
      <c r="E267" s="216"/>
      <c r="F267" s="219"/>
      <c r="G267" s="220"/>
      <c r="H267" s="221"/>
      <c r="I267" s="4"/>
    </row>
    <row r="268" spans="1:9" x14ac:dyDescent="0.25">
      <c r="A268" s="21"/>
      <c r="B268" s="214" t="s">
        <v>333</v>
      </c>
      <c r="C268" s="214" t="s">
        <v>437</v>
      </c>
      <c r="D268" s="215" t="s">
        <v>438</v>
      </c>
      <c r="E268" s="216" t="s">
        <v>102</v>
      </c>
      <c r="F268" s="219">
        <v>7.5</v>
      </c>
      <c r="G268" s="220">
        <v>156.9</v>
      </c>
      <c r="H268" s="221">
        <v>1176.75</v>
      </c>
      <c r="I268" s="4"/>
    </row>
    <row r="269" spans="1:9" x14ac:dyDescent="0.25">
      <c r="A269" s="21"/>
      <c r="B269" s="214" t="s">
        <v>333</v>
      </c>
      <c r="C269" s="214" t="s">
        <v>439</v>
      </c>
      <c r="D269" s="215" t="s">
        <v>440</v>
      </c>
      <c r="E269" s="216" t="s">
        <v>102</v>
      </c>
      <c r="F269" s="219">
        <v>7.5</v>
      </c>
      <c r="G269" s="220">
        <v>99.14</v>
      </c>
      <c r="H269" s="221">
        <v>743.55</v>
      </c>
      <c r="I269" s="4"/>
    </row>
    <row r="270" spans="1:9" x14ac:dyDescent="0.25">
      <c r="A270" s="21"/>
      <c r="B270" s="214" t="s">
        <v>339</v>
      </c>
      <c r="C270" s="223" t="s">
        <v>341</v>
      </c>
      <c r="D270" s="215" t="s">
        <v>157</v>
      </c>
      <c r="E270" s="216" t="s">
        <v>137</v>
      </c>
      <c r="F270" s="219">
        <v>21</v>
      </c>
      <c r="G270" s="220">
        <v>47.64</v>
      </c>
      <c r="H270" s="221">
        <v>1000.44</v>
      </c>
      <c r="I270" s="4"/>
    </row>
    <row r="271" spans="1:9" x14ac:dyDescent="0.25">
      <c r="A271" s="21"/>
      <c r="B271" s="214" t="s">
        <v>339</v>
      </c>
      <c r="C271" s="214" t="s">
        <v>302</v>
      </c>
      <c r="D271" s="215" t="s">
        <v>147</v>
      </c>
      <c r="E271" s="216" t="s">
        <v>137</v>
      </c>
      <c r="F271" s="219">
        <v>21</v>
      </c>
      <c r="G271" s="220">
        <v>62.85</v>
      </c>
      <c r="H271" s="221">
        <v>1319.85</v>
      </c>
      <c r="I271" s="4"/>
    </row>
    <row r="272" spans="1:9" x14ac:dyDescent="0.25">
      <c r="A272" s="21"/>
      <c r="B272" s="214" t="s">
        <v>339</v>
      </c>
      <c r="C272" s="214" t="s">
        <v>441</v>
      </c>
      <c r="D272" s="215" t="s">
        <v>141</v>
      </c>
      <c r="E272" s="216" t="s">
        <v>137</v>
      </c>
      <c r="F272" s="219">
        <v>30</v>
      </c>
      <c r="G272" s="220">
        <v>71.53</v>
      </c>
      <c r="H272" s="221">
        <v>2145.9</v>
      </c>
      <c r="I272" s="4"/>
    </row>
    <row r="273" spans="1:9" x14ac:dyDescent="0.25">
      <c r="A273" s="21"/>
      <c r="B273" s="25"/>
      <c r="C273" s="25"/>
      <c r="D273" s="215"/>
      <c r="E273" s="216"/>
      <c r="F273" s="219"/>
      <c r="G273" s="200" t="s">
        <v>336</v>
      </c>
      <c r="H273" s="222">
        <v>6386.49</v>
      </c>
      <c r="I273" s="4"/>
    </row>
    <row r="274" spans="1:9" x14ac:dyDescent="0.25">
      <c r="A274" s="21"/>
      <c r="B274" s="214"/>
      <c r="C274" s="214"/>
      <c r="D274" s="215"/>
      <c r="E274" s="216"/>
      <c r="F274" s="219"/>
      <c r="G274" s="220"/>
      <c r="H274" s="221"/>
      <c r="I274" s="4"/>
    </row>
    <row r="275" spans="1:9" x14ac:dyDescent="0.25">
      <c r="A275" s="21"/>
      <c r="B275" s="214" t="s">
        <v>333</v>
      </c>
      <c r="C275" s="214" t="s">
        <v>446</v>
      </c>
      <c r="D275" s="215" t="s">
        <v>330</v>
      </c>
      <c r="E275" s="216" t="s">
        <v>322</v>
      </c>
      <c r="F275" s="219"/>
      <c r="G275" s="220"/>
      <c r="H275" s="221"/>
      <c r="I275" s="4"/>
    </row>
    <row r="276" spans="1:9" x14ac:dyDescent="0.25">
      <c r="A276" s="21"/>
      <c r="B276" s="214"/>
      <c r="C276" s="214"/>
      <c r="D276" s="215" t="s">
        <v>447</v>
      </c>
      <c r="E276" s="216"/>
      <c r="F276" s="219"/>
      <c r="G276" s="220"/>
      <c r="H276" s="221"/>
      <c r="I276" s="4"/>
    </row>
    <row r="277" spans="1:9" x14ac:dyDescent="0.25">
      <c r="A277" s="21"/>
      <c r="B277" s="214" t="s">
        <v>333</v>
      </c>
      <c r="C277" s="214" t="s">
        <v>437</v>
      </c>
      <c r="D277" s="215" t="s">
        <v>438</v>
      </c>
      <c r="E277" s="216" t="s">
        <v>102</v>
      </c>
      <c r="F277" s="219">
        <v>6</v>
      </c>
      <c r="G277" s="220">
        <v>156.9</v>
      </c>
      <c r="H277" s="221">
        <v>941.4</v>
      </c>
      <c r="I277" s="4"/>
    </row>
    <row r="278" spans="1:9" x14ac:dyDescent="0.25">
      <c r="A278" s="21"/>
      <c r="B278" s="214" t="s">
        <v>333</v>
      </c>
      <c r="C278" s="214" t="s">
        <v>439</v>
      </c>
      <c r="D278" s="215" t="s">
        <v>440</v>
      </c>
      <c r="E278" s="216" t="s">
        <v>102</v>
      </c>
      <c r="F278" s="219">
        <v>6</v>
      </c>
      <c r="G278" s="220">
        <v>99.14</v>
      </c>
      <c r="H278" s="221">
        <v>594.84</v>
      </c>
      <c r="I278" s="4"/>
    </row>
    <row r="279" spans="1:9" x14ac:dyDescent="0.25">
      <c r="A279" s="21"/>
      <c r="B279" s="214" t="s">
        <v>339</v>
      </c>
      <c r="C279" s="223" t="s">
        <v>341</v>
      </c>
      <c r="D279" s="215" t="s">
        <v>157</v>
      </c>
      <c r="E279" s="216" t="s">
        <v>137</v>
      </c>
      <c r="F279" s="219">
        <v>16.8</v>
      </c>
      <c r="G279" s="220">
        <v>47.64</v>
      </c>
      <c r="H279" s="221">
        <v>800.35</v>
      </c>
      <c r="I279" s="4"/>
    </row>
    <row r="280" spans="1:9" x14ac:dyDescent="0.25">
      <c r="A280" s="21"/>
      <c r="B280" s="214" t="s">
        <v>339</v>
      </c>
      <c r="C280" s="214" t="s">
        <v>302</v>
      </c>
      <c r="D280" s="215" t="s">
        <v>147</v>
      </c>
      <c r="E280" s="216" t="s">
        <v>137</v>
      </c>
      <c r="F280" s="219">
        <v>16.8</v>
      </c>
      <c r="G280" s="220">
        <v>62.85</v>
      </c>
      <c r="H280" s="221">
        <v>1055.8800000000001</v>
      </c>
      <c r="I280" s="4"/>
    </row>
    <row r="281" spans="1:9" x14ac:dyDescent="0.25">
      <c r="A281" s="21"/>
      <c r="B281" s="214" t="s">
        <v>339</v>
      </c>
      <c r="C281" s="214" t="s">
        <v>441</v>
      </c>
      <c r="D281" s="215" t="s">
        <v>141</v>
      </c>
      <c r="E281" s="216" t="s">
        <v>137</v>
      </c>
      <c r="F281" s="219">
        <v>24</v>
      </c>
      <c r="G281" s="220">
        <v>71.53</v>
      </c>
      <c r="H281" s="221">
        <v>1716.72</v>
      </c>
      <c r="I281" s="4"/>
    </row>
    <row r="282" spans="1:9" x14ac:dyDescent="0.25">
      <c r="A282" s="21"/>
      <c r="B282" s="25"/>
      <c r="C282" s="25"/>
      <c r="D282" s="215"/>
      <c r="E282" s="216"/>
      <c r="F282" s="219"/>
      <c r="G282" s="200" t="s">
        <v>336</v>
      </c>
      <c r="H282" s="222">
        <v>5109.1899999999996</v>
      </c>
      <c r="I282" s="4"/>
    </row>
    <row r="283" spans="1:9" x14ac:dyDescent="0.25">
      <c r="A283" s="21"/>
      <c r="B283" s="214"/>
      <c r="C283" s="214"/>
      <c r="D283" s="215"/>
      <c r="E283" s="216"/>
      <c r="F283" s="219"/>
      <c r="G283" s="220"/>
      <c r="H283" s="221"/>
      <c r="I283" s="4"/>
    </row>
    <row r="284" spans="1:9" x14ac:dyDescent="0.25">
      <c r="A284" s="21"/>
      <c r="B284" s="214" t="s">
        <v>333</v>
      </c>
      <c r="C284" s="214" t="s">
        <v>448</v>
      </c>
      <c r="D284" s="215" t="s">
        <v>330</v>
      </c>
      <c r="E284" s="216" t="s">
        <v>322</v>
      </c>
      <c r="F284" s="219"/>
      <c r="G284" s="220"/>
      <c r="H284" s="221"/>
      <c r="I284" s="4"/>
    </row>
    <row r="285" spans="1:9" x14ac:dyDescent="0.25">
      <c r="A285" s="21"/>
      <c r="B285" s="214"/>
      <c r="C285" s="214"/>
      <c r="D285" s="215" t="s">
        <v>449</v>
      </c>
      <c r="E285" s="216"/>
      <c r="F285" s="219"/>
      <c r="G285" s="220"/>
      <c r="H285" s="221"/>
      <c r="I285" s="4"/>
    </row>
    <row r="286" spans="1:9" x14ac:dyDescent="0.25">
      <c r="A286" s="21"/>
      <c r="B286" s="214" t="s">
        <v>333</v>
      </c>
      <c r="C286" s="214" t="s">
        <v>437</v>
      </c>
      <c r="D286" s="215" t="s">
        <v>438</v>
      </c>
      <c r="E286" s="216" t="s">
        <v>102</v>
      </c>
      <c r="F286" s="219">
        <v>4.5</v>
      </c>
      <c r="G286" s="220">
        <v>156.9</v>
      </c>
      <c r="H286" s="221">
        <v>706.05</v>
      </c>
      <c r="I286" s="4"/>
    </row>
    <row r="287" spans="1:9" x14ac:dyDescent="0.25">
      <c r="A287" s="21"/>
      <c r="B287" s="214" t="s">
        <v>333</v>
      </c>
      <c r="C287" s="214" t="s">
        <v>439</v>
      </c>
      <c r="D287" s="215" t="s">
        <v>440</v>
      </c>
      <c r="E287" s="216" t="s">
        <v>102</v>
      </c>
      <c r="F287" s="219">
        <v>4.5</v>
      </c>
      <c r="G287" s="220">
        <v>99.14</v>
      </c>
      <c r="H287" s="221">
        <v>446.13</v>
      </c>
      <c r="I287" s="4"/>
    </row>
    <row r="288" spans="1:9" x14ac:dyDescent="0.25">
      <c r="A288" s="21"/>
      <c r="B288" s="214" t="s">
        <v>339</v>
      </c>
      <c r="C288" s="223" t="s">
        <v>341</v>
      </c>
      <c r="D288" s="215" t="s">
        <v>157</v>
      </c>
      <c r="E288" s="216" t="s">
        <v>137</v>
      </c>
      <c r="F288" s="219">
        <v>12.6</v>
      </c>
      <c r="G288" s="220">
        <v>47.64</v>
      </c>
      <c r="H288" s="221">
        <v>600.26</v>
      </c>
      <c r="I288" s="4"/>
    </row>
    <row r="289" spans="1:9" x14ac:dyDescent="0.25">
      <c r="A289" s="21"/>
      <c r="B289" s="214" t="s">
        <v>339</v>
      </c>
      <c r="C289" s="214" t="s">
        <v>302</v>
      </c>
      <c r="D289" s="215" t="s">
        <v>147</v>
      </c>
      <c r="E289" s="216" t="s">
        <v>137</v>
      </c>
      <c r="F289" s="219">
        <v>12.6</v>
      </c>
      <c r="G289" s="220">
        <v>62.85</v>
      </c>
      <c r="H289" s="221">
        <v>791.91</v>
      </c>
      <c r="I289" s="4"/>
    </row>
    <row r="290" spans="1:9" x14ac:dyDescent="0.25">
      <c r="A290" s="21"/>
      <c r="B290" s="214" t="s">
        <v>339</v>
      </c>
      <c r="C290" s="214" t="s">
        <v>441</v>
      </c>
      <c r="D290" s="215" t="s">
        <v>141</v>
      </c>
      <c r="E290" s="216" t="s">
        <v>137</v>
      </c>
      <c r="F290" s="219">
        <v>18</v>
      </c>
      <c r="G290" s="220">
        <v>71.53</v>
      </c>
      <c r="H290" s="221">
        <v>1287.54</v>
      </c>
      <c r="I290" s="4"/>
    </row>
    <row r="291" spans="1:9" x14ac:dyDescent="0.25">
      <c r="A291" s="21"/>
      <c r="B291" s="25"/>
      <c r="C291" s="25"/>
      <c r="D291" s="215"/>
      <c r="E291" s="216"/>
      <c r="F291" s="219"/>
      <c r="G291" s="200" t="s">
        <v>336</v>
      </c>
      <c r="H291" s="222">
        <v>3831.89</v>
      </c>
      <c r="I291" s="4"/>
    </row>
    <row r="292" spans="1:9" x14ac:dyDescent="0.25">
      <c r="A292" s="21"/>
      <c r="B292" s="214"/>
      <c r="C292" s="214"/>
      <c r="D292" s="215"/>
      <c r="E292" s="216"/>
      <c r="F292" s="219"/>
      <c r="G292" s="220"/>
      <c r="H292" s="221"/>
      <c r="I292" s="4"/>
    </row>
    <row r="293" spans="1:9" x14ac:dyDescent="0.25">
      <c r="A293" s="21"/>
      <c r="B293" s="214" t="s">
        <v>333</v>
      </c>
      <c r="C293" s="214" t="s">
        <v>325</v>
      </c>
      <c r="D293" s="215" t="s">
        <v>321</v>
      </c>
      <c r="E293" s="216" t="s">
        <v>322</v>
      </c>
      <c r="F293" s="219"/>
      <c r="G293" s="220"/>
      <c r="H293" s="221"/>
      <c r="I293" s="4"/>
    </row>
    <row r="294" spans="1:9" x14ac:dyDescent="0.25">
      <c r="A294" s="21"/>
      <c r="B294" s="214"/>
      <c r="C294" s="214"/>
      <c r="D294" s="215" t="s">
        <v>450</v>
      </c>
      <c r="E294" s="216"/>
      <c r="F294" s="219"/>
      <c r="G294" s="220"/>
      <c r="H294" s="221"/>
      <c r="I294" s="4"/>
    </row>
    <row r="295" spans="1:9" x14ac:dyDescent="0.25">
      <c r="A295" s="21"/>
      <c r="B295" s="214" t="s">
        <v>333</v>
      </c>
      <c r="C295" s="214" t="s">
        <v>451</v>
      </c>
      <c r="D295" s="215" t="s">
        <v>452</v>
      </c>
      <c r="E295" s="216" t="s">
        <v>102</v>
      </c>
      <c r="F295" s="219">
        <v>2.5</v>
      </c>
      <c r="G295" s="220">
        <v>93.85</v>
      </c>
      <c r="H295" s="221">
        <v>234.63</v>
      </c>
      <c r="I295" s="4"/>
    </row>
    <row r="296" spans="1:9" x14ac:dyDescent="0.25">
      <c r="A296" s="21"/>
      <c r="B296" s="214" t="s">
        <v>333</v>
      </c>
      <c r="C296" s="214" t="s">
        <v>357</v>
      </c>
      <c r="D296" s="215" t="s">
        <v>358</v>
      </c>
      <c r="E296" s="216" t="s">
        <v>102</v>
      </c>
      <c r="F296" s="219">
        <v>2.5</v>
      </c>
      <c r="G296" s="220">
        <v>49.94</v>
      </c>
      <c r="H296" s="221">
        <v>124.85</v>
      </c>
      <c r="I296" s="4"/>
    </row>
    <row r="297" spans="1:9" x14ac:dyDescent="0.25">
      <c r="A297" s="21"/>
      <c r="B297" s="214" t="s">
        <v>339</v>
      </c>
      <c r="C297" s="223" t="s">
        <v>341</v>
      </c>
      <c r="D297" s="215" t="s">
        <v>157</v>
      </c>
      <c r="E297" s="216" t="s">
        <v>137</v>
      </c>
      <c r="F297" s="219">
        <v>9.4499999999999993</v>
      </c>
      <c r="G297" s="220">
        <v>47.64</v>
      </c>
      <c r="H297" s="221">
        <v>450.2</v>
      </c>
      <c r="I297" s="4"/>
    </row>
    <row r="298" spans="1:9" x14ac:dyDescent="0.25">
      <c r="A298" s="21"/>
      <c r="B298" s="214" t="s">
        <v>339</v>
      </c>
      <c r="C298" s="214" t="s">
        <v>302</v>
      </c>
      <c r="D298" s="215" t="s">
        <v>147</v>
      </c>
      <c r="E298" s="216" t="s">
        <v>137</v>
      </c>
      <c r="F298" s="219">
        <v>9.4499999999999993</v>
      </c>
      <c r="G298" s="220">
        <v>62.85</v>
      </c>
      <c r="H298" s="221">
        <v>593.92999999999995</v>
      </c>
      <c r="I298" s="4"/>
    </row>
    <row r="299" spans="1:9" x14ac:dyDescent="0.25">
      <c r="A299" s="21"/>
      <c r="B299" s="214" t="s">
        <v>339</v>
      </c>
      <c r="C299" s="214" t="s">
        <v>441</v>
      </c>
      <c r="D299" s="215" t="s">
        <v>141</v>
      </c>
      <c r="E299" s="216" t="s">
        <v>137</v>
      </c>
      <c r="F299" s="219">
        <v>9.4499999999999993</v>
      </c>
      <c r="G299" s="220">
        <v>71.53</v>
      </c>
      <c r="H299" s="221">
        <v>675.96</v>
      </c>
      <c r="I299" s="4"/>
    </row>
    <row r="300" spans="1:9" x14ac:dyDescent="0.25">
      <c r="A300" s="21"/>
      <c r="B300" s="25"/>
      <c r="C300" s="25"/>
      <c r="D300" s="215"/>
      <c r="E300" s="216"/>
      <c r="F300" s="219"/>
      <c r="G300" s="200" t="s">
        <v>336</v>
      </c>
      <c r="H300" s="222">
        <v>2079.5700000000002</v>
      </c>
      <c r="I300" s="4"/>
    </row>
    <row r="301" spans="1:9" x14ac:dyDescent="0.25">
      <c r="A301" s="21"/>
      <c r="B301" s="214"/>
      <c r="C301" s="214"/>
      <c r="D301" s="215"/>
      <c r="E301" s="216"/>
      <c r="F301" s="219"/>
      <c r="G301" s="220"/>
      <c r="H301" s="221"/>
      <c r="I301" s="4"/>
    </row>
    <row r="302" spans="1:9" x14ac:dyDescent="0.25">
      <c r="A302" s="21"/>
      <c r="B302" s="214" t="s">
        <v>333</v>
      </c>
      <c r="C302" s="214" t="s">
        <v>320</v>
      </c>
      <c r="D302" s="215" t="s">
        <v>321</v>
      </c>
      <c r="E302" s="216" t="s">
        <v>322</v>
      </c>
      <c r="F302" s="219"/>
      <c r="G302" s="220"/>
      <c r="H302" s="221"/>
      <c r="I302" s="4"/>
    </row>
    <row r="303" spans="1:9" x14ac:dyDescent="0.25">
      <c r="A303" s="21"/>
      <c r="B303" s="214"/>
      <c r="C303" s="214"/>
      <c r="D303" s="215" t="s">
        <v>323</v>
      </c>
      <c r="E303" s="216"/>
      <c r="F303" s="219"/>
      <c r="G303" s="220"/>
      <c r="H303" s="221"/>
      <c r="I303" s="4"/>
    </row>
    <row r="304" spans="1:9" x14ac:dyDescent="0.25">
      <c r="A304" s="21"/>
      <c r="B304" s="214" t="s">
        <v>333</v>
      </c>
      <c r="C304" s="214" t="s">
        <v>451</v>
      </c>
      <c r="D304" s="215" t="s">
        <v>452</v>
      </c>
      <c r="E304" s="216" t="s">
        <v>102</v>
      </c>
      <c r="F304" s="219">
        <v>3</v>
      </c>
      <c r="G304" s="220">
        <v>93.85</v>
      </c>
      <c r="H304" s="221">
        <v>281.55</v>
      </c>
      <c r="I304" s="4"/>
    </row>
    <row r="305" spans="1:9" x14ac:dyDescent="0.25">
      <c r="A305" s="21"/>
      <c r="B305" s="214" t="s">
        <v>333</v>
      </c>
      <c r="C305" s="214" t="s">
        <v>297</v>
      </c>
      <c r="D305" s="215" t="s">
        <v>453</v>
      </c>
      <c r="E305" s="216" t="s">
        <v>102</v>
      </c>
      <c r="F305" s="219">
        <v>1</v>
      </c>
      <c r="G305" s="220">
        <v>79.38</v>
      </c>
      <c r="H305" s="221">
        <v>79.38</v>
      </c>
      <c r="I305" s="4"/>
    </row>
    <row r="306" spans="1:9" x14ac:dyDescent="0.25">
      <c r="A306" s="21"/>
      <c r="B306" s="214"/>
      <c r="C306" s="214"/>
      <c r="D306" s="215" t="s">
        <v>454</v>
      </c>
      <c r="E306" s="216"/>
      <c r="F306" s="219"/>
      <c r="G306" s="220"/>
      <c r="H306" s="221"/>
      <c r="I306" s="4"/>
    </row>
    <row r="307" spans="1:9" x14ac:dyDescent="0.25">
      <c r="A307" s="21"/>
      <c r="B307" s="214" t="s">
        <v>333</v>
      </c>
      <c r="C307" s="214" t="s">
        <v>357</v>
      </c>
      <c r="D307" s="215" t="s">
        <v>358</v>
      </c>
      <c r="E307" s="216" t="s">
        <v>102</v>
      </c>
      <c r="F307" s="219">
        <v>3</v>
      </c>
      <c r="G307" s="220">
        <v>49.94</v>
      </c>
      <c r="H307" s="221">
        <v>149.82</v>
      </c>
      <c r="I307" s="4"/>
    </row>
    <row r="308" spans="1:9" x14ac:dyDescent="0.25">
      <c r="A308" s="21"/>
      <c r="B308" s="214" t="s">
        <v>339</v>
      </c>
      <c r="C308" s="223" t="s">
        <v>341</v>
      </c>
      <c r="D308" s="215" t="s">
        <v>157</v>
      </c>
      <c r="E308" s="216" t="s">
        <v>137</v>
      </c>
      <c r="F308" s="219">
        <v>7</v>
      </c>
      <c r="G308" s="220">
        <v>47.64</v>
      </c>
      <c r="H308" s="221">
        <v>333.48</v>
      </c>
      <c r="I308" s="4"/>
    </row>
    <row r="309" spans="1:9" x14ac:dyDescent="0.25">
      <c r="A309" s="21"/>
      <c r="B309" s="214" t="s">
        <v>339</v>
      </c>
      <c r="C309" s="214" t="s">
        <v>302</v>
      </c>
      <c r="D309" s="215" t="s">
        <v>147</v>
      </c>
      <c r="E309" s="216" t="s">
        <v>137</v>
      </c>
      <c r="F309" s="219">
        <v>7</v>
      </c>
      <c r="G309" s="220">
        <v>62.85</v>
      </c>
      <c r="H309" s="221">
        <v>439.95</v>
      </c>
      <c r="I309" s="4"/>
    </row>
    <row r="310" spans="1:9" x14ac:dyDescent="0.25">
      <c r="A310" s="21"/>
      <c r="B310" s="214" t="s">
        <v>339</v>
      </c>
      <c r="C310" s="214" t="s">
        <v>441</v>
      </c>
      <c r="D310" s="215" t="s">
        <v>141</v>
      </c>
      <c r="E310" s="216" t="s">
        <v>137</v>
      </c>
      <c r="F310" s="219">
        <v>7</v>
      </c>
      <c r="G310" s="220">
        <v>71.53</v>
      </c>
      <c r="H310" s="221">
        <v>500.71</v>
      </c>
      <c r="I310" s="4"/>
    </row>
    <row r="311" spans="1:9" ht="15.75" thickBot="1" x14ac:dyDescent="0.3">
      <c r="A311" s="29"/>
      <c r="B311" s="30"/>
      <c r="C311" s="30"/>
      <c r="D311" s="224"/>
      <c r="E311" s="225"/>
      <c r="F311" s="226"/>
      <c r="G311" s="227" t="s">
        <v>336</v>
      </c>
      <c r="H311" s="228">
        <v>1784.89</v>
      </c>
      <c r="I311" s="4"/>
    </row>
    <row r="312" spans="1:9" ht="15.75" thickTop="1" x14ac:dyDescent="0.25">
      <c r="B312" s="4"/>
      <c r="C312" s="4"/>
      <c r="D312" s="196"/>
      <c r="E312" s="6"/>
      <c r="F312" s="8"/>
      <c r="G312" s="7"/>
      <c r="H312" s="7"/>
      <c r="I312" s="4"/>
    </row>
    <row r="313" spans="1:9" x14ac:dyDescent="0.25">
      <c r="B313" s="4"/>
      <c r="C313" s="4"/>
      <c r="D313" s="196"/>
      <c r="E313" s="6"/>
      <c r="F313" s="8"/>
      <c r="G313" s="7"/>
      <c r="H313" s="7"/>
      <c r="I313" s="4"/>
    </row>
    <row r="314" spans="1:9" x14ac:dyDescent="0.25">
      <c r="F314" s="199"/>
      <c r="G314" s="197"/>
      <c r="H314" s="197"/>
    </row>
    <row r="315" spans="1:9" x14ac:dyDescent="0.25">
      <c r="F315" s="199"/>
      <c r="G315" s="197"/>
      <c r="H315" s="197"/>
    </row>
    <row r="316" spans="1:9" x14ac:dyDescent="0.25">
      <c r="F316" s="199"/>
      <c r="G316" s="197"/>
      <c r="H316" s="197"/>
    </row>
    <row r="317" spans="1:9" x14ac:dyDescent="0.25">
      <c r="F317" s="199"/>
      <c r="G317" s="197"/>
      <c r="H317" s="197"/>
    </row>
    <row r="318" spans="1:9" x14ac:dyDescent="0.25">
      <c r="F318" s="199"/>
      <c r="G318" s="197"/>
      <c r="H318" s="197"/>
    </row>
    <row r="319" spans="1:9" x14ac:dyDescent="0.25">
      <c r="F319" s="199"/>
      <c r="G319" s="197"/>
      <c r="H319" s="197"/>
    </row>
    <row r="320" spans="1:9" x14ac:dyDescent="0.25">
      <c r="F320" s="199"/>
      <c r="G320" s="197"/>
      <c r="H320" s="197"/>
    </row>
    <row r="321" spans="6:8" x14ac:dyDescent="0.25">
      <c r="F321" s="199"/>
      <c r="G321" s="197"/>
      <c r="H321" s="197"/>
    </row>
    <row r="322" spans="6:8" x14ac:dyDescent="0.25">
      <c r="F322" s="199"/>
      <c r="G322" s="197"/>
      <c r="H322" s="197"/>
    </row>
    <row r="323" spans="6:8" x14ac:dyDescent="0.25">
      <c r="F323" s="199"/>
      <c r="G323" s="197"/>
      <c r="H323" s="197"/>
    </row>
    <row r="324" spans="6:8" x14ac:dyDescent="0.25">
      <c r="F324" s="199"/>
      <c r="G324" s="197"/>
      <c r="H324" s="197"/>
    </row>
    <row r="325" spans="6:8" x14ac:dyDescent="0.25">
      <c r="F325" s="199"/>
      <c r="G325" s="197"/>
      <c r="H325" s="197"/>
    </row>
    <row r="326" spans="6:8" x14ac:dyDescent="0.25">
      <c r="F326" s="199"/>
      <c r="G326" s="197"/>
      <c r="H326" s="197"/>
    </row>
    <row r="327" spans="6:8" x14ac:dyDescent="0.25">
      <c r="F327" s="199"/>
      <c r="G327" s="197"/>
      <c r="H327" s="197"/>
    </row>
    <row r="328" spans="6:8" x14ac:dyDescent="0.25">
      <c r="F328" s="199"/>
      <c r="G328" s="197"/>
      <c r="H328" s="197"/>
    </row>
    <row r="329" spans="6:8" x14ac:dyDescent="0.25">
      <c r="F329" s="199"/>
      <c r="G329" s="197"/>
      <c r="H329" s="197"/>
    </row>
    <row r="330" spans="6:8" x14ac:dyDescent="0.25">
      <c r="F330" s="199"/>
      <c r="G330" s="197"/>
      <c r="H330" s="197"/>
    </row>
    <row r="331" spans="6:8" x14ac:dyDescent="0.25">
      <c r="F331" s="199"/>
      <c r="G331" s="197"/>
      <c r="H331" s="197"/>
    </row>
    <row r="332" spans="6:8" x14ac:dyDescent="0.25">
      <c r="F332" s="199"/>
      <c r="G332" s="197"/>
      <c r="H332" s="197"/>
    </row>
    <row r="333" spans="6:8" x14ac:dyDescent="0.25">
      <c r="F333" s="199"/>
      <c r="G333" s="197"/>
      <c r="H333" s="197"/>
    </row>
    <row r="334" spans="6:8" x14ac:dyDescent="0.25">
      <c r="F334" s="199"/>
      <c r="G334" s="197"/>
      <c r="H334" s="197"/>
    </row>
    <row r="335" spans="6:8" x14ac:dyDescent="0.25">
      <c r="F335" s="199"/>
      <c r="G335" s="197"/>
      <c r="H335" s="197"/>
    </row>
    <row r="336" spans="6:8" x14ac:dyDescent="0.25">
      <c r="F336" s="199"/>
      <c r="G336" s="197"/>
      <c r="H336" s="197"/>
    </row>
    <row r="337" spans="6:8" x14ac:dyDescent="0.25">
      <c r="F337" s="199"/>
      <c r="G337" s="197"/>
      <c r="H337" s="197"/>
    </row>
    <row r="338" spans="6:8" x14ac:dyDescent="0.25">
      <c r="F338" s="199"/>
      <c r="G338" s="197"/>
      <c r="H338" s="197"/>
    </row>
    <row r="339" spans="6:8" x14ac:dyDescent="0.25">
      <c r="F339" s="199"/>
      <c r="G339" s="197"/>
      <c r="H339" s="197"/>
    </row>
    <row r="340" spans="6:8" x14ac:dyDescent="0.25">
      <c r="F340" s="199"/>
      <c r="G340" s="197"/>
      <c r="H340" s="197"/>
    </row>
    <row r="341" spans="6:8" x14ac:dyDescent="0.25">
      <c r="F341" s="199"/>
      <c r="G341" s="197"/>
      <c r="H341" s="197"/>
    </row>
    <row r="342" spans="6:8" x14ac:dyDescent="0.25">
      <c r="F342" s="199"/>
      <c r="G342" s="197"/>
      <c r="H342" s="197"/>
    </row>
    <row r="343" spans="6:8" x14ac:dyDescent="0.25">
      <c r="F343" s="199"/>
      <c r="G343" s="197"/>
      <c r="H343" s="197"/>
    </row>
    <row r="344" spans="6:8" x14ac:dyDescent="0.25">
      <c r="F344" s="199"/>
      <c r="G344" s="197"/>
      <c r="H344" s="197"/>
    </row>
    <row r="345" spans="6:8" x14ac:dyDescent="0.25">
      <c r="F345" s="199"/>
      <c r="G345" s="197"/>
      <c r="H345" s="197"/>
    </row>
    <row r="346" spans="6:8" x14ac:dyDescent="0.25">
      <c r="F346" s="199"/>
      <c r="G346" s="197"/>
      <c r="H346" s="197"/>
    </row>
    <row r="347" spans="6:8" x14ac:dyDescent="0.25">
      <c r="F347" s="199"/>
      <c r="G347" s="197"/>
      <c r="H347" s="197"/>
    </row>
    <row r="348" spans="6:8" x14ac:dyDescent="0.25">
      <c r="F348" s="199"/>
      <c r="G348" s="197"/>
      <c r="H348" s="197"/>
    </row>
    <row r="349" spans="6:8" x14ac:dyDescent="0.25">
      <c r="F349" s="199"/>
      <c r="G349" s="197"/>
      <c r="H349" s="197"/>
    </row>
    <row r="350" spans="6:8" x14ac:dyDescent="0.25">
      <c r="F350" s="199"/>
      <c r="G350" s="197"/>
      <c r="H350" s="197"/>
    </row>
    <row r="351" spans="6:8" x14ac:dyDescent="0.25">
      <c r="F351" s="199"/>
      <c r="G351" s="197"/>
      <c r="H351" s="197"/>
    </row>
    <row r="352" spans="6:8" x14ac:dyDescent="0.25">
      <c r="F352" s="199"/>
      <c r="G352" s="197"/>
      <c r="H352" s="197"/>
    </row>
    <row r="353" spans="6:8" x14ac:dyDescent="0.25">
      <c r="F353" s="199"/>
      <c r="G353" s="197"/>
      <c r="H353" s="197"/>
    </row>
    <row r="354" spans="6:8" x14ac:dyDescent="0.25">
      <c r="F354" s="199"/>
      <c r="G354" s="197"/>
      <c r="H354" s="197"/>
    </row>
    <row r="355" spans="6:8" x14ac:dyDescent="0.25">
      <c r="F355" s="199"/>
      <c r="G355" s="197"/>
      <c r="H355" s="197"/>
    </row>
    <row r="356" spans="6:8" x14ac:dyDescent="0.25">
      <c r="F356" s="198"/>
    </row>
    <row r="357" spans="6:8" x14ac:dyDescent="0.25">
      <c r="F357" s="198"/>
    </row>
    <row r="358" spans="6:8" x14ac:dyDescent="0.25">
      <c r="F358" s="198"/>
    </row>
    <row r="359" spans="6:8" x14ac:dyDescent="0.25">
      <c r="F359" s="198"/>
    </row>
    <row r="360" spans="6:8" x14ac:dyDescent="0.25">
      <c r="F360" s="198"/>
    </row>
    <row r="361" spans="6:8" x14ac:dyDescent="0.25">
      <c r="F361" s="198"/>
    </row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A4" sqref="A4"/>
    </sheetView>
  </sheetViews>
  <sheetFormatPr baseColWidth="10" defaultRowHeight="12.75" x14ac:dyDescent="0.2"/>
  <cols>
    <col min="1" max="1" width="9.140625" style="51" customWidth="1"/>
    <col min="2" max="2" width="17.7109375" style="51" customWidth="1"/>
    <col min="3" max="3" width="11.5703125" style="51" customWidth="1"/>
    <col min="4" max="4" width="9.140625" style="51" customWidth="1"/>
    <col min="5" max="5" width="5.140625" style="51" customWidth="1"/>
    <col min="6" max="6" width="7.140625" style="51" customWidth="1"/>
    <col min="7" max="7" width="8" style="51" customWidth="1"/>
    <col min="8" max="8" width="4.140625" style="51" customWidth="1"/>
    <col min="9" max="9" width="5" style="51" customWidth="1"/>
    <col min="10" max="10" width="5.7109375" style="51" customWidth="1"/>
    <col min="11" max="11" width="2.85546875" style="51" customWidth="1"/>
    <col min="12" max="12" width="7" style="51" customWidth="1"/>
    <col min="13" max="13" width="4.5703125" style="51" customWidth="1"/>
    <col min="14" max="256" width="9.140625" style="51" customWidth="1"/>
    <col min="257" max="16384" width="11.42578125" style="51"/>
  </cols>
  <sheetData>
    <row r="1" spans="1:13" ht="14.25" customHeight="1" x14ac:dyDescent="0.25">
      <c r="A1" s="73"/>
      <c r="B1" s="371" t="s">
        <v>223</v>
      </c>
      <c r="C1" s="371"/>
      <c r="D1" s="371"/>
      <c r="E1" s="371"/>
      <c r="F1" s="371"/>
      <c r="G1" s="371"/>
      <c r="H1" s="371"/>
      <c r="I1" s="371"/>
      <c r="J1" s="371"/>
      <c r="K1" s="371"/>
    </row>
    <row r="2" spans="1:13" ht="14.1" customHeight="1" x14ac:dyDescent="0.2">
      <c r="A2" s="74"/>
      <c r="B2" s="74" t="s">
        <v>226</v>
      </c>
      <c r="C2" s="58"/>
      <c r="D2" s="58"/>
      <c r="E2" s="58"/>
      <c r="F2" s="58"/>
      <c r="G2" s="58"/>
      <c r="H2" s="58"/>
      <c r="I2" s="58"/>
      <c r="J2" s="58"/>
      <c r="K2" s="75"/>
      <c r="L2" s="76" t="s">
        <v>466</v>
      </c>
      <c r="M2" s="77"/>
    </row>
    <row r="3" spans="1:13" ht="12.75" customHeight="1" x14ac:dyDescent="0.2">
      <c r="A3" s="78"/>
      <c r="B3" s="52"/>
      <c r="L3" s="79" t="s">
        <v>467</v>
      </c>
      <c r="M3" s="80"/>
    </row>
    <row r="4" spans="1:13" ht="13.5" customHeight="1" x14ac:dyDescent="0.2">
      <c r="A4" s="57" t="s">
        <v>468</v>
      </c>
      <c r="B4" s="81"/>
      <c r="C4" s="58"/>
      <c r="D4" s="58"/>
      <c r="E4" s="58"/>
      <c r="F4" s="58"/>
      <c r="G4" s="58"/>
      <c r="H4" s="58"/>
    </row>
    <row r="5" spans="1:13" ht="14.25" customHeight="1" x14ac:dyDescent="0.2">
      <c r="A5" s="82"/>
      <c r="B5" s="83" t="s">
        <v>469</v>
      </c>
      <c r="C5" s="84" t="s">
        <v>359</v>
      </c>
      <c r="D5" s="85"/>
      <c r="E5" s="85"/>
      <c r="F5" s="86"/>
      <c r="G5" s="86"/>
      <c r="H5" s="85"/>
      <c r="I5" s="87" t="s">
        <v>470</v>
      </c>
      <c r="J5" s="88">
        <v>1</v>
      </c>
      <c r="K5" s="87"/>
      <c r="L5" s="85"/>
      <c r="M5" s="89"/>
    </row>
    <row r="6" spans="1:13" ht="11.25" customHeight="1" thickBot="1" x14ac:dyDescent="0.25">
      <c r="A6" s="82"/>
      <c r="B6" s="90"/>
      <c r="C6" s="372" t="s">
        <v>136</v>
      </c>
      <c r="D6" s="372"/>
      <c r="E6" s="372"/>
      <c r="F6" s="372"/>
      <c r="G6" s="91"/>
      <c r="I6" s="55" t="s">
        <v>471</v>
      </c>
      <c r="J6" s="55"/>
      <c r="K6" s="92"/>
      <c r="L6" s="93"/>
      <c r="M6" s="80"/>
    </row>
    <row r="7" spans="1:13" ht="12.75" customHeight="1" thickTop="1" x14ac:dyDescent="0.2">
      <c r="A7" s="94" t="s">
        <v>231</v>
      </c>
      <c r="B7" s="95"/>
      <c r="C7" s="96"/>
      <c r="D7" s="97"/>
      <c r="E7" s="97"/>
      <c r="F7" s="96"/>
      <c r="G7" s="98"/>
      <c r="I7" s="82" t="s">
        <v>227</v>
      </c>
      <c r="J7" s="55"/>
      <c r="K7" s="92" t="s">
        <v>228</v>
      </c>
      <c r="L7" s="93"/>
      <c r="M7" s="80"/>
    </row>
    <row r="8" spans="1:13" ht="12.75" customHeight="1" x14ac:dyDescent="0.2">
      <c r="A8" s="99" t="s">
        <v>232</v>
      </c>
      <c r="B8" s="100"/>
      <c r="C8" s="101"/>
      <c r="D8" s="102"/>
      <c r="E8" s="102"/>
      <c r="F8" s="101"/>
      <c r="G8" s="103"/>
      <c r="H8" s="82" t="s">
        <v>703</v>
      </c>
      <c r="I8" s="82"/>
      <c r="J8" s="55"/>
      <c r="K8" s="104" t="s">
        <v>702</v>
      </c>
      <c r="L8" s="93"/>
      <c r="M8" s="80"/>
    </row>
    <row r="9" spans="1:13" ht="11.25" customHeight="1" thickBot="1" x14ac:dyDescent="0.25">
      <c r="A9" s="105" t="s">
        <v>233</v>
      </c>
      <c r="B9" s="106"/>
      <c r="C9" s="106"/>
      <c r="D9" s="106"/>
      <c r="E9" s="106"/>
      <c r="F9" s="106"/>
      <c r="G9" s="107"/>
      <c r="I9" s="82" t="s">
        <v>472</v>
      </c>
      <c r="J9" s="55"/>
      <c r="K9" s="92"/>
      <c r="L9" s="93"/>
      <c r="M9" s="80"/>
    </row>
    <row r="10" spans="1:13" ht="12.75" customHeight="1" thickTop="1" x14ac:dyDescent="0.2">
      <c r="A10" s="82"/>
      <c r="B10" s="108" t="s">
        <v>473</v>
      </c>
      <c r="C10" s="109" t="s">
        <v>229</v>
      </c>
      <c r="D10" s="110"/>
      <c r="E10" s="110"/>
      <c r="F10" s="111"/>
      <c r="G10" s="111"/>
      <c r="H10" s="109"/>
      <c r="I10" s="109"/>
      <c r="J10" s="109"/>
      <c r="K10" s="109"/>
      <c r="L10" s="110"/>
      <c r="M10" s="53"/>
    </row>
    <row r="11" spans="1:13" ht="9" customHeight="1" x14ac:dyDescent="0.2">
      <c r="A11" s="82"/>
      <c r="B11" s="55"/>
      <c r="C11" s="55"/>
      <c r="D11" s="55"/>
      <c r="E11" s="55"/>
      <c r="F11" s="55"/>
      <c r="G11" s="55"/>
      <c r="H11" s="55"/>
      <c r="I11" s="55"/>
      <c r="J11" s="55"/>
      <c r="K11" s="55"/>
    </row>
    <row r="12" spans="1:13" ht="12" customHeight="1" x14ac:dyDescent="0.2">
      <c r="A12" s="112" t="s">
        <v>474</v>
      </c>
      <c r="B12" s="86"/>
      <c r="C12" s="86"/>
      <c r="D12" s="113"/>
      <c r="E12" s="113"/>
      <c r="F12" s="113"/>
      <c r="G12" s="113"/>
      <c r="H12" s="113"/>
      <c r="I12" s="86"/>
      <c r="J12" s="86"/>
      <c r="K12" s="114"/>
      <c r="L12" s="114"/>
      <c r="M12" s="115"/>
    </row>
    <row r="13" spans="1:13" ht="15.75" customHeight="1" x14ac:dyDescent="0.2">
      <c r="A13" s="116" t="s">
        <v>475</v>
      </c>
      <c r="B13" s="84"/>
      <c r="C13" s="117">
        <v>102467.09</v>
      </c>
      <c r="D13" s="118"/>
      <c r="E13" s="119" t="s">
        <v>476</v>
      </c>
      <c r="F13" s="120"/>
      <c r="G13" s="55"/>
      <c r="H13" s="55"/>
      <c r="I13" s="121">
        <v>240</v>
      </c>
      <c r="J13" s="122"/>
      <c r="L13" s="56" t="s">
        <v>477</v>
      </c>
      <c r="M13" s="123"/>
    </row>
    <row r="14" spans="1:13" ht="12.75" customHeight="1" x14ac:dyDescent="0.2">
      <c r="A14" s="116" t="s">
        <v>478</v>
      </c>
      <c r="B14" s="124"/>
      <c r="C14" s="125">
        <v>311.39013699999998</v>
      </c>
      <c r="D14" s="118"/>
      <c r="E14" s="119" t="s">
        <v>479</v>
      </c>
      <c r="F14" s="126"/>
      <c r="G14" s="82"/>
      <c r="H14" s="55"/>
      <c r="I14" s="127"/>
      <c r="J14" s="128" t="s">
        <v>480</v>
      </c>
      <c r="M14" s="123"/>
    </row>
    <row r="15" spans="1:13" ht="12.75" customHeight="1" x14ac:dyDescent="0.2">
      <c r="A15" s="116" t="s">
        <v>481</v>
      </c>
      <c r="B15" s="124"/>
      <c r="C15" s="129">
        <v>102155.699863</v>
      </c>
      <c r="D15" s="118"/>
      <c r="E15" s="119" t="s">
        <v>482</v>
      </c>
      <c r="F15" s="126"/>
      <c r="G15" s="55"/>
      <c r="H15" s="55"/>
      <c r="I15" s="130">
        <v>0.15140000000000001</v>
      </c>
      <c r="J15" s="93"/>
      <c r="L15" s="54"/>
      <c r="M15" s="123"/>
    </row>
    <row r="16" spans="1:13" ht="12.75" customHeight="1" x14ac:dyDescent="0.2">
      <c r="A16" s="116" t="s">
        <v>483</v>
      </c>
      <c r="B16" s="131" t="s">
        <v>484</v>
      </c>
      <c r="C16" s="129">
        <v>10215.569986300001</v>
      </c>
      <c r="D16" s="118"/>
      <c r="E16" s="119" t="s">
        <v>485</v>
      </c>
      <c r="F16" s="126"/>
      <c r="G16" s="55"/>
      <c r="I16" s="132">
        <v>0.94</v>
      </c>
      <c r="J16" s="93"/>
      <c r="L16" s="56" t="s">
        <v>486</v>
      </c>
      <c r="M16" s="123"/>
    </row>
    <row r="17" spans="1:13" ht="12.75" customHeight="1" x14ac:dyDescent="0.2">
      <c r="A17" s="116" t="s">
        <v>487</v>
      </c>
      <c r="B17" s="124"/>
      <c r="C17" s="133">
        <v>10</v>
      </c>
      <c r="D17" s="124" t="s">
        <v>488</v>
      </c>
      <c r="E17" s="119" t="s">
        <v>489</v>
      </c>
      <c r="F17" s="126"/>
      <c r="G17" s="55"/>
      <c r="I17" s="134">
        <v>1</v>
      </c>
      <c r="J17" s="135"/>
      <c r="L17" s="136"/>
      <c r="M17" s="123"/>
    </row>
    <row r="18" spans="1:13" ht="11.25" customHeight="1" x14ac:dyDescent="0.2">
      <c r="A18" s="116" t="s">
        <v>490</v>
      </c>
      <c r="B18" s="118"/>
      <c r="C18" s="133">
        <v>10</v>
      </c>
      <c r="D18" s="124" t="s">
        <v>488</v>
      </c>
      <c r="E18" s="119" t="s">
        <v>491</v>
      </c>
      <c r="F18" s="126"/>
      <c r="G18" s="82"/>
      <c r="H18" s="55"/>
      <c r="I18" s="137">
        <v>25</v>
      </c>
      <c r="J18" s="122"/>
      <c r="L18" s="56" t="s">
        <v>492</v>
      </c>
      <c r="M18" s="123"/>
    </row>
    <row r="19" spans="1:13" ht="11.25" customHeight="1" x14ac:dyDescent="0.2">
      <c r="A19" s="138" t="s">
        <v>493</v>
      </c>
      <c r="B19" s="124"/>
      <c r="C19" s="121">
        <v>0.75</v>
      </c>
      <c r="D19" s="139"/>
      <c r="E19" s="119" t="s">
        <v>494</v>
      </c>
      <c r="F19" s="82"/>
      <c r="G19" s="82"/>
      <c r="H19" s="55"/>
      <c r="I19" s="140">
        <v>100</v>
      </c>
      <c r="J19" s="136"/>
      <c r="L19" s="56" t="s">
        <v>495</v>
      </c>
      <c r="M19" s="123"/>
    </row>
    <row r="20" spans="1:13" ht="11.25" customHeight="1" x14ac:dyDescent="0.2">
      <c r="A20" s="116" t="s">
        <v>496</v>
      </c>
      <c r="B20" s="124"/>
      <c r="C20" s="141">
        <v>10000</v>
      </c>
      <c r="D20" s="124" t="s">
        <v>495</v>
      </c>
      <c r="E20" s="142" t="s">
        <v>497</v>
      </c>
      <c r="F20" s="82"/>
      <c r="G20" s="82"/>
      <c r="H20" s="55"/>
      <c r="I20" s="137">
        <v>3.2499999999999999E-3</v>
      </c>
      <c r="J20" s="122"/>
      <c r="L20" s="54"/>
      <c r="M20" s="123"/>
    </row>
    <row r="21" spans="1:13" ht="12.75" customHeight="1" x14ac:dyDescent="0.2">
      <c r="A21" s="116" t="s">
        <v>498</v>
      </c>
      <c r="B21" s="124"/>
      <c r="C21" s="143">
        <v>2000</v>
      </c>
      <c r="D21" s="124" t="s">
        <v>495</v>
      </c>
      <c r="E21" s="142" t="s">
        <v>499</v>
      </c>
      <c r="F21" s="82"/>
      <c r="G21" s="82"/>
      <c r="H21" s="55"/>
      <c r="I21" s="132">
        <v>3.6</v>
      </c>
      <c r="J21" s="93"/>
      <c r="L21" s="56" t="s">
        <v>486</v>
      </c>
      <c r="M21" s="123"/>
    </row>
    <row r="22" spans="1:13" ht="12.75" customHeight="1" x14ac:dyDescent="0.2">
      <c r="A22" s="144" t="s">
        <v>500</v>
      </c>
      <c r="B22" s="139"/>
      <c r="C22" s="55"/>
      <c r="D22" s="139"/>
      <c r="E22" s="142" t="s">
        <v>501</v>
      </c>
      <c r="F22" s="82"/>
      <c r="G22" s="82"/>
      <c r="H22" s="55"/>
      <c r="I22" s="137">
        <v>2000</v>
      </c>
      <c r="J22" s="93"/>
      <c r="L22" s="56" t="s">
        <v>495</v>
      </c>
      <c r="M22" s="123"/>
    </row>
    <row r="23" spans="1:13" ht="3" customHeight="1" x14ac:dyDescent="0.2">
      <c r="A23" s="108"/>
      <c r="B23" s="92"/>
      <c r="C23" s="109"/>
      <c r="D23" s="92"/>
      <c r="E23" s="92"/>
      <c r="F23" s="109"/>
      <c r="G23" s="109"/>
      <c r="H23" s="109"/>
      <c r="I23" s="109"/>
      <c r="J23" s="109"/>
      <c r="M23" s="53"/>
    </row>
    <row r="24" spans="1:13" ht="6" customHeight="1" x14ac:dyDescent="0.2">
      <c r="H24" s="114"/>
      <c r="I24" s="85"/>
      <c r="J24" s="85"/>
      <c r="K24" s="114"/>
      <c r="L24" s="85"/>
      <c r="M24" s="54"/>
    </row>
    <row r="25" spans="1:13" ht="12.75" customHeight="1" x14ac:dyDescent="0.2">
      <c r="A25" s="145" t="s">
        <v>502</v>
      </c>
      <c r="B25" s="86"/>
      <c r="C25" s="86"/>
      <c r="D25" s="86"/>
      <c r="E25" s="86"/>
      <c r="F25" s="76" t="s">
        <v>503</v>
      </c>
      <c r="G25" s="86"/>
      <c r="I25" s="76" t="s">
        <v>504</v>
      </c>
      <c r="J25" s="146"/>
      <c r="L25" s="76" t="s">
        <v>505</v>
      </c>
      <c r="M25" s="77"/>
    </row>
    <row r="26" spans="1:13" ht="12.75" customHeight="1" x14ac:dyDescent="0.2">
      <c r="A26" s="138" t="s">
        <v>506</v>
      </c>
      <c r="B26" s="55" t="s">
        <v>507</v>
      </c>
      <c r="C26" s="124" t="s">
        <v>508</v>
      </c>
      <c r="D26" s="109"/>
      <c r="F26" s="147">
        <v>9.19</v>
      </c>
      <c r="G26" s="92"/>
      <c r="I26" s="148">
        <v>7.3520000000000003</v>
      </c>
      <c r="J26" s="93"/>
      <c r="L26" s="132">
        <v>7.3520000000000003</v>
      </c>
      <c r="M26" s="80"/>
    </row>
    <row r="27" spans="1:13" ht="12.75" customHeight="1" x14ac:dyDescent="0.2">
      <c r="A27" s="149" t="s">
        <v>509</v>
      </c>
      <c r="B27" s="124" t="s">
        <v>510</v>
      </c>
      <c r="C27" s="150" t="s">
        <v>511</v>
      </c>
      <c r="D27" s="110"/>
      <c r="F27" s="147">
        <v>2.81</v>
      </c>
      <c r="G27" s="92"/>
      <c r="I27" s="151">
        <v>2.81</v>
      </c>
      <c r="J27" s="93"/>
      <c r="L27" s="147">
        <v>2.81</v>
      </c>
      <c r="M27" s="80"/>
    </row>
    <row r="28" spans="1:13" ht="12.75" customHeight="1" x14ac:dyDescent="0.2">
      <c r="A28" s="149" t="s">
        <v>512</v>
      </c>
      <c r="B28" s="55" t="s">
        <v>513</v>
      </c>
      <c r="C28" s="124" t="s">
        <v>511</v>
      </c>
      <c r="D28" s="110"/>
      <c r="F28" s="147">
        <v>2.81</v>
      </c>
      <c r="G28" s="92"/>
      <c r="I28" s="132">
        <v>2.81</v>
      </c>
      <c r="J28" s="93"/>
      <c r="L28" s="151">
        <v>2.81</v>
      </c>
      <c r="M28" s="80"/>
    </row>
    <row r="29" spans="1:13" ht="12.75" customHeight="1" x14ac:dyDescent="0.2">
      <c r="A29" s="149" t="s">
        <v>514</v>
      </c>
      <c r="B29" s="82" t="s">
        <v>515</v>
      </c>
      <c r="C29" s="150" t="s">
        <v>516</v>
      </c>
      <c r="D29" s="109"/>
      <c r="E29" s="55"/>
      <c r="F29" s="147">
        <v>6.89</v>
      </c>
      <c r="G29" s="93"/>
      <c r="I29" s="148">
        <v>5.5119999999999996</v>
      </c>
      <c r="J29" s="93"/>
      <c r="L29" s="147">
        <v>6.89</v>
      </c>
      <c r="M29" s="80"/>
    </row>
    <row r="30" spans="1:13" ht="9" customHeight="1" x14ac:dyDescent="0.2">
      <c r="A30" s="149" t="s">
        <v>247</v>
      </c>
      <c r="B30" s="82"/>
      <c r="C30" s="82"/>
      <c r="D30" s="82"/>
      <c r="E30" s="55"/>
      <c r="F30" s="147">
        <v>21.7</v>
      </c>
      <c r="G30" s="92"/>
      <c r="I30" s="151">
        <v>18.48</v>
      </c>
      <c r="J30" s="93"/>
      <c r="L30" s="151">
        <v>19.86</v>
      </c>
      <c r="M30" s="80"/>
    </row>
    <row r="31" spans="1:13" ht="0.75" customHeight="1" x14ac:dyDescent="0.2">
      <c r="A31" s="152"/>
      <c r="B31" s="109"/>
      <c r="C31" s="109"/>
      <c r="D31" s="109"/>
      <c r="E31" s="153"/>
      <c r="F31" s="154"/>
      <c r="G31" s="109"/>
      <c r="H31" s="109"/>
      <c r="I31" s="109"/>
      <c r="J31" s="109"/>
      <c r="K31" s="109"/>
      <c r="L31" s="110"/>
      <c r="M31" s="53"/>
    </row>
    <row r="32" spans="1:13" ht="12" customHeight="1" x14ac:dyDescent="0.2">
      <c r="A32" s="145" t="s">
        <v>517</v>
      </c>
      <c r="B32" s="86"/>
      <c r="C32" s="86"/>
      <c r="D32" s="86"/>
      <c r="E32" s="86"/>
      <c r="F32" s="155" t="s">
        <v>518</v>
      </c>
      <c r="G32" s="84"/>
      <c r="H32" s="85"/>
      <c r="I32" s="76" t="s">
        <v>504</v>
      </c>
      <c r="J32" s="146"/>
      <c r="K32" s="85"/>
      <c r="L32" s="76" t="s">
        <v>505</v>
      </c>
      <c r="M32" s="77"/>
    </row>
    <row r="33" spans="1:13" ht="13.5" customHeight="1" x14ac:dyDescent="0.2">
      <c r="A33" s="90" t="s">
        <v>519</v>
      </c>
      <c r="B33" s="82" t="s">
        <v>520</v>
      </c>
      <c r="C33" s="156" t="s">
        <v>521</v>
      </c>
      <c r="D33" s="157"/>
      <c r="F33" s="147">
        <v>34.159999999999997</v>
      </c>
      <c r="G33" s="93"/>
      <c r="I33" s="132">
        <v>0</v>
      </c>
      <c r="J33" s="93"/>
      <c r="L33" s="132">
        <v>10.247999999999999</v>
      </c>
      <c r="M33" s="80"/>
    </row>
    <row r="34" spans="1:13" ht="0.2" customHeight="1" x14ac:dyDescent="0.2"/>
    <row r="35" spans="1:13" ht="11.25" customHeight="1" x14ac:dyDescent="0.2">
      <c r="A35" s="90" t="s">
        <v>522</v>
      </c>
      <c r="B35" s="82" t="s">
        <v>523</v>
      </c>
      <c r="C35" s="156" t="s">
        <v>524</v>
      </c>
      <c r="D35" s="157"/>
      <c r="F35" s="147">
        <v>3.71</v>
      </c>
      <c r="G35" s="93"/>
      <c r="I35" s="132">
        <v>0</v>
      </c>
      <c r="J35" s="93"/>
      <c r="L35" s="132">
        <v>1.113</v>
      </c>
      <c r="M35" s="80"/>
    </row>
    <row r="36" spans="1:13" ht="409.6" hidden="1" customHeight="1" x14ac:dyDescent="0.2"/>
    <row r="37" spans="1:13" ht="12.75" customHeight="1" x14ac:dyDescent="0.2">
      <c r="A37" s="90" t="s">
        <v>525</v>
      </c>
      <c r="B37" s="55" t="s">
        <v>526</v>
      </c>
      <c r="C37" s="158" t="s">
        <v>527</v>
      </c>
      <c r="D37" s="110"/>
      <c r="F37" s="147">
        <v>0.16</v>
      </c>
      <c r="G37" s="93"/>
      <c r="I37" s="132">
        <v>0</v>
      </c>
      <c r="J37" s="93"/>
      <c r="L37" s="132">
        <v>0</v>
      </c>
      <c r="M37" s="80"/>
    </row>
    <row r="38" spans="1:13" ht="409.6" hidden="1" customHeight="1" x14ac:dyDescent="0.2"/>
    <row r="39" spans="1:13" ht="12.75" customHeight="1" x14ac:dyDescent="0.2">
      <c r="A39" s="90" t="s">
        <v>528</v>
      </c>
      <c r="C39" s="156" t="s">
        <v>529</v>
      </c>
      <c r="D39" s="159"/>
      <c r="F39" s="147">
        <v>0</v>
      </c>
      <c r="G39" s="92"/>
      <c r="I39" s="160">
        <v>0</v>
      </c>
      <c r="J39" s="93"/>
      <c r="L39" s="132">
        <v>0</v>
      </c>
      <c r="M39" s="80"/>
    </row>
    <row r="40" spans="1:13" ht="409.6" hidden="1" customHeight="1" x14ac:dyDescent="0.2"/>
    <row r="41" spans="1:13" ht="12.75" customHeight="1" x14ac:dyDescent="0.2">
      <c r="A41" s="161" t="s">
        <v>247</v>
      </c>
      <c r="B41" s="162"/>
      <c r="C41" s="163"/>
      <c r="D41" s="163"/>
      <c r="E41" s="164"/>
      <c r="F41" s="165">
        <v>38.03</v>
      </c>
      <c r="G41" s="93"/>
      <c r="I41" s="166">
        <v>0</v>
      </c>
      <c r="J41" s="93"/>
      <c r="L41" s="166">
        <v>11.361000000000001</v>
      </c>
      <c r="M41" s="80"/>
    </row>
    <row r="42" spans="1:13" ht="10.5" customHeight="1" x14ac:dyDescent="0.2">
      <c r="A42" s="167"/>
      <c r="B42" s="168"/>
      <c r="C42" s="168"/>
      <c r="D42" s="168"/>
      <c r="E42" s="169"/>
      <c r="F42" s="110"/>
      <c r="G42" s="110"/>
      <c r="H42" s="110"/>
      <c r="I42" s="110"/>
      <c r="J42" s="110"/>
      <c r="K42" s="110"/>
      <c r="L42" s="110"/>
      <c r="M42" s="53"/>
    </row>
    <row r="43" spans="1:13" ht="12.75" customHeight="1" x14ac:dyDescent="0.2">
      <c r="A43" s="170" t="s">
        <v>530</v>
      </c>
      <c r="B43" s="85"/>
      <c r="C43" s="85"/>
      <c r="D43" s="85"/>
      <c r="E43" s="85"/>
      <c r="F43" s="76" t="s">
        <v>531</v>
      </c>
      <c r="G43" s="146"/>
      <c r="I43" s="76" t="s">
        <v>504</v>
      </c>
      <c r="J43" s="58"/>
      <c r="K43" s="171"/>
      <c r="L43" s="76" t="s">
        <v>505</v>
      </c>
      <c r="M43" s="75"/>
    </row>
    <row r="44" spans="1:13" ht="409.6" hidden="1" customHeight="1" x14ac:dyDescent="0.2"/>
    <row r="45" spans="1:13" ht="12.75" customHeight="1" x14ac:dyDescent="0.2">
      <c r="A45" s="90" t="s">
        <v>123</v>
      </c>
      <c r="B45" s="125">
        <v>27.41</v>
      </c>
      <c r="C45" s="55" t="s">
        <v>532</v>
      </c>
      <c r="D45" s="172" t="s">
        <v>533</v>
      </c>
      <c r="E45" s="173"/>
      <c r="F45" s="173"/>
      <c r="G45" s="173"/>
      <c r="H45" s="173"/>
      <c r="K45" s="54"/>
      <c r="L45" s="54"/>
      <c r="M45" s="123"/>
    </row>
    <row r="46" spans="1:13" ht="12.75" customHeight="1" x14ac:dyDescent="0.2">
      <c r="A46" s="90" t="s">
        <v>124</v>
      </c>
      <c r="B46" s="55"/>
      <c r="C46" s="55"/>
      <c r="D46" s="55"/>
      <c r="E46" s="55"/>
      <c r="F46" s="147">
        <v>3.43</v>
      </c>
      <c r="G46" s="93"/>
      <c r="I46" s="132">
        <v>3.43</v>
      </c>
      <c r="J46" s="93"/>
      <c r="K46" s="58"/>
      <c r="L46" s="132">
        <v>3.43</v>
      </c>
      <c r="M46" s="80"/>
    </row>
    <row r="47" spans="1:13" ht="409.6" hidden="1" customHeight="1" x14ac:dyDescent="0.2"/>
    <row r="48" spans="1:13" ht="12.75" customHeight="1" x14ac:dyDescent="0.2">
      <c r="A48" s="161" t="s">
        <v>247</v>
      </c>
      <c r="B48" s="162"/>
      <c r="C48" s="163"/>
      <c r="D48" s="163"/>
      <c r="E48" s="164"/>
      <c r="F48" s="165">
        <v>3.43</v>
      </c>
      <c r="G48" s="93"/>
      <c r="I48" s="166">
        <v>3.43</v>
      </c>
      <c r="J48" s="93"/>
      <c r="L48" s="166">
        <v>3.43</v>
      </c>
      <c r="M48" s="80"/>
    </row>
    <row r="49" spans="1:13" ht="10.5" customHeight="1" x14ac:dyDescent="0.2">
      <c r="A49" s="167"/>
      <c r="B49" s="168"/>
      <c r="C49" s="168"/>
      <c r="D49" s="168"/>
      <c r="E49" s="169"/>
      <c r="F49" s="110"/>
      <c r="G49" s="110"/>
      <c r="H49" s="110"/>
      <c r="I49" s="110"/>
      <c r="J49" s="110"/>
      <c r="K49" s="110"/>
      <c r="L49" s="110"/>
      <c r="M49" s="53"/>
    </row>
    <row r="50" spans="1:13" ht="10.5" customHeight="1" x14ac:dyDescent="0.2">
      <c r="A50" s="174"/>
      <c r="B50" s="174"/>
      <c r="C50" s="174"/>
      <c r="D50" s="175"/>
      <c r="E50" s="176"/>
      <c r="F50" s="177"/>
      <c r="G50" s="54"/>
      <c r="H50" s="54"/>
      <c r="I50" s="54"/>
      <c r="J50" s="54"/>
      <c r="K50" s="54"/>
      <c r="L50" s="54"/>
      <c r="M50" s="54"/>
    </row>
    <row r="51" spans="1:13" ht="12.75" customHeight="1" x14ac:dyDescent="0.2">
      <c r="A51" s="178"/>
      <c r="B51" s="179"/>
      <c r="C51" s="179"/>
      <c r="D51" s="180"/>
      <c r="E51" s="181"/>
      <c r="F51" s="76" t="s">
        <v>534</v>
      </c>
      <c r="G51" s="146"/>
      <c r="H51" s="85"/>
      <c r="I51" s="76" t="s">
        <v>504</v>
      </c>
      <c r="J51" s="146"/>
      <c r="K51" s="85"/>
      <c r="L51" s="76" t="s">
        <v>505</v>
      </c>
      <c r="M51" s="77"/>
    </row>
    <row r="52" spans="1:13" ht="15.75" customHeight="1" x14ac:dyDescent="0.25">
      <c r="A52" s="182" t="s">
        <v>535</v>
      </c>
      <c r="B52" s="174"/>
      <c r="C52" s="174"/>
      <c r="D52" s="175"/>
      <c r="E52" s="183"/>
      <c r="F52" s="184">
        <v>63.16</v>
      </c>
      <c r="G52" s="136"/>
      <c r="I52" s="184">
        <v>21.91</v>
      </c>
      <c r="J52" s="185"/>
      <c r="K52" s="54"/>
      <c r="L52" s="184">
        <v>34.65</v>
      </c>
      <c r="M52" s="186"/>
    </row>
    <row r="53" spans="1:13" ht="9" customHeight="1" x14ac:dyDescent="0.2">
      <c r="A53" s="187"/>
      <c r="B53" s="188"/>
      <c r="C53" s="188"/>
      <c r="D53" s="189"/>
      <c r="E53" s="189"/>
      <c r="F53" s="110"/>
      <c r="G53" s="110"/>
      <c r="H53" s="110"/>
      <c r="I53" s="110"/>
      <c r="J53" s="110"/>
      <c r="K53" s="110"/>
      <c r="L53" s="110"/>
      <c r="M53" s="53"/>
    </row>
    <row r="54" spans="1:13" ht="172.35" customHeight="1" x14ac:dyDescent="0.2"/>
    <row r="55" spans="1:13" ht="14.25" customHeight="1" x14ac:dyDescent="0.25">
      <c r="A55" s="73"/>
      <c r="B55" s="371" t="s">
        <v>223</v>
      </c>
      <c r="C55" s="371"/>
      <c r="D55" s="371"/>
      <c r="E55" s="371"/>
      <c r="F55" s="371"/>
      <c r="G55" s="371"/>
      <c r="H55" s="371"/>
      <c r="I55" s="371"/>
      <c r="J55" s="371"/>
      <c r="K55" s="371"/>
    </row>
    <row r="56" spans="1:13" ht="14.1" customHeight="1" x14ac:dyDescent="0.2">
      <c r="A56" s="74"/>
      <c r="B56" s="74" t="s">
        <v>226</v>
      </c>
      <c r="C56" s="58"/>
      <c r="D56" s="58"/>
      <c r="E56" s="58"/>
      <c r="F56" s="58"/>
      <c r="G56" s="58"/>
      <c r="H56" s="58"/>
      <c r="I56" s="58"/>
      <c r="J56" s="58"/>
      <c r="K56" s="75"/>
      <c r="L56" s="76" t="s">
        <v>466</v>
      </c>
      <c r="M56" s="77"/>
    </row>
    <row r="57" spans="1:13" ht="12.75" customHeight="1" x14ac:dyDescent="0.2">
      <c r="A57" s="78"/>
      <c r="B57" s="52"/>
      <c r="L57" s="79" t="s">
        <v>467</v>
      </c>
      <c r="M57" s="80"/>
    </row>
    <row r="58" spans="1:13" ht="13.5" customHeight="1" x14ac:dyDescent="0.2">
      <c r="A58" s="57" t="s">
        <v>468</v>
      </c>
      <c r="B58" s="81"/>
      <c r="C58" s="58"/>
      <c r="D58" s="58"/>
      <c r="E58" s="58"/>
      <c r="F58" s="58"/>
      <c r="G58" s="58"/>
      <c r="H58" s="58"/>
    </row>
    <row r="59" spans="1:13" ht="14.25" customHeight="1" x14ac:dyDescent="0.2">
      <c r="A59" s="82"/>
      <c r="B59" s="83" t="s">
        <v>469</v>
      </c>
      <c r="C59" s="84" t="s">
        <v>429</v>
      </c>
      <c r="D59" s="85"/>
      <c r="E59" s="85"/>
      <c r="F59" s="86"/>
      <c r="G59" s="86"/>
      <c r="H59" s="85"/>
      <c r="I59" s="87" t="s">
        <v>470</v>
      </c>
      <c r="J59" s="88">
        <v>2</v>
      </c>
      <c r="K59" s="87"/>
      <c r="L59" s="85"/>
      <c r="M59" s="89"/>
    </row>
    <row r="60" spans="1:13" ht="11.25" customHeight="1" thickBot="1" x14ac:dyDescent="0.25">
      <c r="A60" s="82"/>
      <c r="B60" s="90"/>
      <c r="C60" s="372" t="s">
        <v>139</v>
      </c>
      <c r="D60" s="372"/>
      <c r="E60" s="372"/>
      <c r="F60" s="372"/>
      <c r="G60" s="91"/>
      <c r="I60" s="55" t="s">
        <v>471</v>
      </c>
      <c r="J60" s="55"/>
      <c r="K60" s="92"/>
      <c r="L60" s="93"/>
      <c r="M60" s="80"/>
    </row>
    <row r="61" spans="1:13" ht="12.75" customHeight="1" thickTop="1" x14ac:dyDescent="0.2">
      <c r="A61" s="94" t="s">
        <v>231</v>
      </c>
      <c r="B61" s="95"/>
      <c r="C61" s="96"/>
      <c r="D61" s="97"/>
      <c r="E61" s="97"/>
      <c r="F61" s="96"/>
      <c r="G61" s="98"/>
      <c r="I61" s="82" t="s">
        <v>227</v>
      </c>
      <c r="J61" s="55"/>
      <c r="K61" s="92" t="s">
        <v>228</v>
      </c>
      <c r="L61" s="93"/>
      <c r="M61" s="80"/>
    </row>
    <row r="62" spans="1:13" ht="12.75" customHeight="1" x14ac:dyDescent="0.2">
      <c r="A62" s="99" t="s">
        <v>232</v>
      </c>
      <c r="B62" s="100"/>
      <c r="C62" s="101"/>
      <c r="D62" s="102"/>
      <c r="E62" s="102"/>
      <c r="F62" s="101"/>
      <c r="G62" s="103"/>
      <c r="H62" s="82" t="s">
        <v>703</v>
      </c>
      <c r="I62" s="82"/>
      <c r="J62" s="55"/>
      <c r="K62" s="104" t="s">
        <v>702</v>
      </c>
      <c r="L62" s="93"/>
      <c r="M62" s="80"/>
    </row>
    <row r="63" spans="1:13" ht="11.25" customHeight="1" thickBot="1" x14ac:dyDescent="0.25">
      <c r="A63" s="105" t="s">
        <v>233</v>
      </c>
      <c r="B63" s="106"/>
      <c r="C63" s="106"/>
      <c r="D63" s="106"/>
      <c r="E63" s="106"/>
      <c r="F63" s="106"/>
      <c r="G63" s="107"/>
      <c r="I63" s="82" t="s">
        <v>472</v>
      </c>
      <c r="J63" s="55"/>
      <c r="K63" s="92"/>
      <c r="L63" s="93"/>
      <c r="M63" s="80"/>
    </row>
    <row r="64" spans="1:13" ht="12.75" customHeight="1" thickTop="1" x14ac:dyDescent="0.2">
      <c r="A64" s="82"/>
      <c r="B64" s="108" t="s">
        <v>473</v>
      </c>
      <c r="C64" s="109" t="s">
        <v>229</v>
      </c>
      <c r="D64" s="110"/>
      <c r="E64" s="110"/>
      <c r="F64" s="111"/>
      <c r="G64" s="111"/>
      <c r="H64" s="109"/>
      <c r="I64" s="109"/>
      <c r="J64" s="109"/>
      <c r="K64" s="109"/>
      <c r="L64" s="110"/>
      <c r="M64" s="53"/>
    </row>
    <row r="65" spans="1:13" ht="9" customHeight="1" x14ac:dyDescent="0.2">
      <c r="A65" s="82"/>
      <c r="B65" s="55"/>
      <c r="C65" s="55"/>
      <c r="D65" s="55"/>
      <c r="E65" s="55"/>
      <c r="F65" s="55"/>
      <c r="G65" s="55"/>
      <c r="H65" s="55"/>
      <c r="I65" s="55"/>
      <c r="J65" s="55"/>
      <c r="K65" s="55"/>
    </row>
    <row r="66" spans="1:13" ht="12" customHeight="1" x14ac:dyDescent="0.2">
      <c r="A66" s="112" t="s">
        <v>474</v>
      </c>
      <c r="B66" s="86"/>
      <c r="C66" s="86"/>
      <c r="D66" s="113"/>
      <c r="E66" s="113"/>
      <c r="F66" s="113"/>
      <c r="G66" s="113"/>
      <c r="H66" s="113"/>
      <c r="I66" s="86"/>
      <c r="J66" s="86"/>
      <c r="K66" s="114"/>
      <c r="L66" s="114"/>
      <c r="M66" s="115"/>
    </row>
    <row r="67" spans="1:13" ht="15.75" customHeight="1" x14ac:dyDescent="0.2">
      <c r="A67" s="116" t="s">
        <v>475</v>
      </c>
      <c r="B67" s="84"/>
      <c r="C67" s="117">
        <v>1050.94</v>
      </c>
      <c r="D67" s="118"/>
      <c r="E67" s="119" t="s">
        <v>476</v>
      </c>
      <c r="F67" s="120"/>
      <c r="G67" s="55"/>
      <c r="H67" s="55"/>
      <c r="I67" s="121">
        <v>12</v>
      </c>
      <c r="J67" s="122"/>
      <c r="L67" s="56" t="s">
        <v>477</v>
      </c>
      <c r="M67" s="123"/>
    </row>
    <row r="68" spans="1:13" ht="12.75" customHeight="1" x14ac:dyDescent="0.2">
      <c r="A68" s="116" t="s">
        <v>478</v>
      </c>
      <c r="B68" s="124"/>
      <c r="C68" s="125">
        <v>0</v>
      </c>
      <c r="D68" s="118"/>
      <c r="E68" s="119" t="s">
        <v>479</v>
      </c>
      <c r="F68" s="126"/>
      <c r="G68" s="82"/>
      <c r="H68" s="55"/>
      <c r="I68" s="127"/>
      <c r="J68" s="128" t="s">
        <v>480</v>
      </c>
      <c r="M68" s="123"/>
    </row>
    <row r="69" spans="1:13" ht="12.75" customHeight="1" x14ac:dyDescent="0.2">
      <c r="A69" s="116" t="s">
        <v>481</v>
      </c>
      <c r="B69" s="124"/>
      <c r="C69" s="129">
        <v>1050.94</v>
      </c>
      <c r="D69" s="118"/>
      <c r="E69" s="119" t="s">
        <v>482</v>
      </c>
      <c r="F69" s="126"/>
      <c r="G69" s="55"/>
      <c r="H69" s="55"/>
      <c r="I69" s="130">
        <v>2.3E-3</v>
      </c>
      <c r="J69" s="93"/>
      <c r="L69" s="54"/>
      <c r="M69" s="123"/>
    </row>
    <row r="70" spans="1:13" ht="12.75" customHeight="1" x14ac:dyDescent="0.2">
      <c r="A70" s="116" t="s">
        <v>483</v>
      </c>
      <c r="B70" s="131" t="s">
        <v>484</v>
      </c>
      <c r="C70" s="129">
        <v>105.09399999999999</v>
      </c>
      <c r="D70" s="118"/>
      <c r="E70" s="119" t="s">
        <v>485</v>
      </c>
      <c r="F70" s="126"/>
      <c r="G70" s="55"/>
      <c r="I70" s="132">
        <v>0.88</v>
      </c>
      <c r="J70" s="93"/>
      <c r="L70" s="56" t="s">
        <v>486</v>
      </c>
      <c r="M70" s="123"/>
    </row>
    <row r="71" spans="1:13" ht="12.75" customHeight="1" x14ac:dyDescent="0.2">
      <c r="A71" s="116" t="s">
        <v>487</v>
      </c>
      <c r="B71" s="124"/>
      <c r="C71" s="133">
        <v>10</v>
      </c>
      <c r="D71" s="124" t="s">
        <v>488</v>
      </c>
      <c r="E71" s="119" t="s">
        <v>489</v>
      </c>
      <c r="F71" s="126"/>
      <c r="G71" s="55"/>
      <c r="I71" s="134">
        <v>1</v>
      </c>
      <c r="J71" s="135"/>
      <c r="L71" s="136"/>
      <c r="M71" s="123"/>
    </row>
    <row r="72" spans="1:13" ht="11.25" customHeight="1" x14ac:dyDescent="0.2">
      <c r="A72" s="116" t="s">
        <v>490</v>
      </c>
      <c r="B72" s="118"/>
      <c r="C72" s="133">
        <v>10</v>
      </c>
      <c r="D72" s="124" t="s">
        <v>488</v>
      </c>
      <c r="E72" s="119" t="s">
        <v>491</v>
      </c>
      <c r="F72" s="126"/>
      <c r="G72" s="82"/>
      <c r="H72" s="55"/>
      <c r="I72" s="137">
        <v>1</v>
      </c>
      <c r="J72" s="122"/>
      <c r="L72" s="56" t="s">
        <v>492</v>
      </c>
      <c r="M72" s="123"/>
    </row>
    <row r="73" spans="1:13" ht="11.25" customHeight="1" x14ac:dyDescent="0.2">
      <c r="A73" s="138" t="s">
        <v>493</v>
      </c>
      <c r="B73" s="124"/>
      <c r="C73" s="121">
        <v>0.75</v>
      </c>
      <c r="D73" s="139"/>
      <c r="E73" s="119" t="s">
        <v>494</v>
      </c>
      <c r="F73" s="82"/>
      <c r="G73" s="82"/>
      <c r="H73" s="55"/>
      <c r="I73" s="140">
        <v>100</v>
      </c>
      <c r="J73" s="136"/>
      <c r="L73" s="56" t="s">
        <v>495</v>
      </c>
      <c r="M73" s="123"/>
    </row>
    <row r="74" spans="1:13" ht="11.25" customHeight="1" x14ac:dyDescent="0.2">
      <c r="A74" s="116" t="s">
        <v>496</v>
      </c>
      <c r="B74" s="124"/>
      <c r="C74" s="141">
        <v>4000</v>
      </c>
      <c r="D74" s="124" t="s">
        <v>495</v>
      </c>
      <c r="E74" s="142" t="s">
        <v>497</v>
      </c>
      <c r="F74" s="82"/>
      <c r="G74" s="82"/>
      <c r="H74" s="55"/>
      <c r="I74" s="137">
        <v>2.3E-3</v>
      </c>
      <c r="J74" s="122"/>
      <c r="L74" s="54"/>
      <c r="M74" s="123"/>
    </row>
    <row r="75" spans="1:13" ht="12.75" customHeight="1" x14ac:dyDescent="0.2">
      <c r="A75" s="116" t="s">
        <v>498</v>
      </c>
      <c r="B75" s="124"/>
      <c r="C75" s="143">
        <v>2000</v>
      </c>
      <c r="D75" s="124" t="s">
        <v>495</v>
      </c>
      <c r="E75" s="142" t="s">
        <v>499</v>
      </c>
      <c r="F75" s="82"/>
      <c r="G75" s="82"/>
      <c r="H75" s="55"/>
      <c r="I75" s="132">
        <v>3.6</v>
      </c>
      <c r="J75" s="93"/>
      <c r="L75" s="56" t="s">
        <v>486</v>
      </c>
      <c r="M75" s="123"/>
    </row>
    <row r="76" spans="1:13" ht="12.75" customHeight="1" x14ac:dyDescent="0.2">
      <c r="A76" s="144" t="s">
        <v>500</v>
      </c>
      <c r="B76" s="139"/>
      <c r="C76" s="55"/>
      <c r="D76" s="139"/>
      <c r="E76" s="142" t="s">
        <v>501</v>
      </c>
      <c r="F76" s="82"/>
      <c r="G76" s="82"/>
      <c r="H76" s="55"/>
      <c r="I76" s="137">
        <v>0</v>
      </c>
      <c r="J76" s="93"/>
      <c r="L76" s="56" t="s">
        <v>495</v>
      </c>
      <c r="M76" s="123"/>
    </row>
    <row r="77" spans="1:13" ht="3" customHeight="1" x14ac:dyDescent="0.2">
      <c r="A77" s="108"/>
      <c r="B77" s="92"/>
      <c r="C77" s="109"/>
      <c r="D77" s="92"/>
      <c r="E77" s="92"/>
      <c r="F77" s="109"/>
      <c r="G77" s="109"/>
      <c r="H77" s="109"/>
      <c r="I77" s="109"/>
      <c r="J77" s="109"/>
      <c r="M77" s="53"/>
    </row>
    <row r="78" spans="1:13" ht="6" customHeight="1" x14ac:dyDescent="0.2">
      <c r="H78" s="114"/>
      <c r="I78" s="85"/>
      <c r="J78" s="85"/>
      <c r="K78" s="114"/>
      <c r="L78" s="85"/>
      <c r="M78" s="54"/>
    </row>
    <row r="79" spans="1:13" ht="12.75" customHeight="1" x14ac:dyDescent="0.2">
      <c r="A79" s="145" t="s">
        <v>502</v>
      </c>
      <c r="B79" s="86"/>
      <c r="C79" s="86"/>
      <c r="D79" s="86"/>
      <c r="E79" s="86"/>
      <c r="F79" s="76" t="s">
        <v>503</v>
      </c>
      <c r="G79" s="86"/>
      <c r="I79" s="76" t="s">
        <v>504</v>
      </c>
      <c r="J79" s="146"/>
      <c r="L79" s="76" t="s">
        <v>505</v>
      </c>
      <c r="M79" s="77"/>
    </row>
    <row r="80" spans="1:13" ht="12.75" customHeight="1" x14ac:dyDescent="0.2">
      <c r="A80" s="138" t="s">
        <v>506</v>
      </c>
      <c r="B80" s="55" t="s">
        <v>507</v>
      </c>
      <c r="C80" s="124" t="s">
        <v>536</v>
      </c>
      <c r="D80" s="109"/>
      <c r="F80" s="147">
        <v>0.24</v>
      </c>
      <c r="G80" s="92"/>
      <c r="I80" s="148">
        <v>0.192</v>
      </c>
      <c r="J80" s="93"/>
      <c r="L80" s="132">
        <v>0.192</v>
      </c>
      <c r="M80" s="80"/>
    </row>
    <row r="81" spans="1:13" ht="12.75" customHeight="1" x14ac:dyDescent="0.2">
      <c r="A81" s="149" t="s">
        <v>509</v>
      </c>
      <c r="B81" s="124" t="s">
        <v>510</v>
      </c>
      <c r="C81" s="150" t="s">
        <v>537</v>
      </c>
      <c r="D81" s="110"/>
      <c r="F81" s="147">
        <v>0.03</v>
      </c>
      <c r="G81" s="92"/>
      <c r="I81" s="151">
        <v>0.03</v>
      </c>
      <c r="J81" s="93"/>
      <c r="L81" s="147">
        <v>0.03</v>
      </c>
      <c r="M81" s="80"/>
    </row>
    <row r="82" spans="1:13" ht="12.75" customHeight="1" x14ac:dyDescent="0.2">
      <c r="A82" s="149" t="s">
        <v>512</v>
      </c>
      <c r="B82" s="55" t="s">
        <v>513</v>
      </c>
      <c r="C82" s="124" t="s">
        <v>537</v>
      </c>
      <c r="D82" s="110"/>
      <c r="F82" s="147">
        <v>0.03</v>
      </c>
      <c r="G82" s="92"/>
      <c r="I82" s="132">
        <v>0.03</v>
      </c>
      <c r="J82" s="93"/>
      <c r="L82" s="151">
        <v>0.03</v>
      </c>
      <c r="M82" s="80"/>
    </row>
    <row r="83" spans="1:13" ht="12.75" customHeight="1" x14ac:dyDescent="0.2">
      <c r="A83" s="149" t="s">
        <v>514</v>
      </c>
      <c r="B83" s="82" t="s">
        <v>515</v>
      </c>
      <c r="C83" s="150" t="s">
        <v>538</v>
      </c>
      <c r="D83" s="109"/>
      <c r="E83" s="55"/>
      <c r="F83" s="147">
        <v>0.18</v>
      </c>
      <c r="G83" s="93"/>
      <c r="I83" s="148">
        <v>0.14399999999999999</v>
      </c>
      <c r="J83" s="93"/>
      <c r="L83" s="147">
        <v>0.18</v>
      </c>
      <c r="M83" s="80"/>
    </row>
    <row r="84" spans="1:13" ht="9" customHeight="1" x14ac:dyDescent="0.2">
      <c r="A84" s="149" t="s">
        <v>247</v>
      </c>
      <c r="B84" s="82"/>
      <c r="C84" s="82"/>
      <c r="D84" s="82"/>
      <c r="E84" s="55"/>
      <c r="F84" s="147">
        <v>0.48</v>
      </c>
      <c r="G84" s="92"/>
      <c r="I84" s="151">
        <v>0.39</v>
      </c>
      <c r="J84" s="93"/>
      <c r="L84" s="151">
        <v>0.43</v>
      </c>
      <c r="M84" s="80"/>
    </row>
    <row r="85" spans="1:13" ht="0.75" customHeight="1" x14ac:dyDescent="0.2">
      <c r="A85" s="152"/>
      <c r="B85" s="109"/>
      <c r="C85" s="109"/>
      <c r="D85" s="109"/>
      <c r="E85" s="153"/>
      <c r="F85" s="154"/>
      <c r="G85" s="109"/>
      <c r="H85" s="109"/>
      <c r="I85" s="109"/>
      <c r="J85" s="109"/>
      <c r="K85" s="109"/>
      <c r="L85" s="110"/>
      <c r="M85" s="53"/>
    </row>
    <row r="86" spans="1:13" ht="12" customHeight="1" x14ac:dyDescent="0.2">
      <c r="A86" s="145" t="s">
        <v>517</v>
      </c>
      <c r="B86" s="86"/>
      <c r="C86" s="86"/>
      <c r="D86" s="86"/>
      <c r="E86" s="86"/>
      <c r="F86" s="155" t="s">
        <v>518</v>
      </c>
      <c r="G86" s="84"/>
      <c r="H86" s="85"/>
      <c r="I86" s="76" t="s">
        <v>504</v>
      </c>
      <c r="J86" s="146"/>
      <c r="K86" s="85"/>
      <c r="L86" s="76" t="s">
        <v>505</v>
      </c>
      <c r="M86" s="77"/>
    </row>
    <row r="87" spans="1:13" ht="13.5" customHeight="1" x14ac:dyDescent="0.2">
      <c r="A87" s="90" t="s">
        <v>519</v>
      </c>
      <c r="B87" s="82" t="s">
        <v>520</v>
      </c>
      <c r="C87" s="156" t="s">
        <v>539</v>
      </c>
      <c r="D87" s="157"/>
      <c r="F87" s="147">
        <v>0.02</v>
      </c>
      <c r="G87" s="93"/>
      <c r="I87" s="132">
        <v>0</v>
      </c>
      <c r="J87" s="93"/>
      <c r="L87" s="132">
        <v>6.0000000000000001E-3</v>
      </c>
      <c r="M87" s="80"/>
    </row>
    <row r="88" spans="1:13" ht="0.2" customHeight="1" x14ac:dyDescent="0.2"/>
    <row r="89" spans="1:13" ht="11.25" customHeight="1" x14ac:dyDescent="0.2">
      <c r="A89" s="90" t="s">
        <v>522</v>
      </c>
      <c r="B89" s="82" t="s">
        <v>523</v>
      </c>
      <c r="C89" s="156" t="s">
        <v>540</v>
      </c>
      <c r="D89" s="157"/>
      <c r="F89" s="147">
        <v>0.14000000000000001</v>
      </c>
      <c r="G89" s="93"/>
      <c r="I89" s="132">
        <v>0</v>
      </c>
      <c r="J89" s="93"/>
      <c r="L89" s="132">
        <v>4.2000000000000003E-2</v>
      </c>
      <c r="M89" s="80"/>
    </row>
    <row r="90" spans="1:13" ht="409.6" hidden="1" customHeight="1" x14ac:dyDescent="0.2"/>
    <row r="91" spans="1:13" ht="12.75" customHeight="1" x14ac:dyDescent="0.2">
      <c r="A91" s="90" t="s">
        <v>525</v>
      </c>
      <c r="B91" s="55" t="s">
        <v>526</v>
      </c>
      <c r="C91" s="158" t="s">
        <v>541</v>
      </c>
      <c r="D91" s="110"/>
      <c r="F91" s="147">
        <v>0</v>
      </c>
      <c r="G91" s="93"/>
      <c r="I91" s="132">
        <v>0</v>
      </c>
      <c r="J91" s="93"/>
      <c r="L91" s="132">
        <v>0</v>
      </c>
      <c r="M91" s="80"/>
    </row>
    <row r="92" spans="1:13" ht="409.6" hidden="1" customHeight="1" x14ac:dyDescent="0.2"/>
    <row r="93" spans="1:13" ht="12.75" customHeight="1" x14ac:dyDescent="0.2">
      <c r="A93" s="90" t="s">
        <v>528</v>
      </c>
      <c r="C93" s="156" t="s">
        <v>529</v>
      </c>
      <c r="D93" s="159"/>
      <c r="F93" s="147">
        <v>0</v>
      </c>
      <c r="G93" s="92"/>
      <c r="I93" s="160">
        <v>0</v>
      </c>
      <c r="J93" s="93"/>
      <c r="L93" s="132">
        <v>0</v>
      </c>
      <c r="M93" s="80"/>
    </row>
    <row r="94" spans="1:13" ht="409.6" hidden="1" customHeight="1" x14ac:dyDescent="0.2"/>
    <row r="95" spans="1:13" ht="12.75" customHeight="1" x14ac:dyDescent="0.2">
      <c r="A95" s="161" t="s">
        <v>247</v>
      </c>
      <c r="B95" s="162"/>
      <c r="C95" s="163"/>
      <c r="D95" s="163"/>
      <c r="E95" s="164"/>
      <c r="F95" s="165">
        <v>0.16</v>
      </c>
      <c r="G95" s="93"/>
      <c r="I95" s="166">
        <v>0</v>
      </c>
      <c r="J95" s="93"/>
      <c r="L95" s="166">
        <v>4.8000000000000001E-2</v>
      </c>
      <c r="M95" s="80"/>
    </row>
    <row r="96" spans="1:13" ht="10.5" customHeight="1" x14ac:dyDescent="0.2">
      <c r="A96" s="167"/>
      <c r="B96" s="168"/>
      <c r="C96" s="168"/>
      <c r="D96" s="168"/>
      <c r="E96" s="169"/>
      <c r="F96" s="110"/>
      <c r="G96" s="110"/>
      <c r="H96" s="110"/>
      <c r="I96" s="110"/>
      <c r="J96" s="110"/>
      <c r="K96" s="110"/>
      <c r="L96" s="110"/>
      <c r="M96" s="53"/>
    </row>
    <row r="97" spans="1:13" ht="12.75" customHeight="1" x14ac:dyDescent="0.2">
      <c r="A97" s="170" t="s">
        <v>530</v>
      </c>
      <c r="B97" s="85"/>
      <c r="C97" s="85"/>
      <c r="D97" s="85"/>
      <c r="E97" s="85"/>
      <c r="F97" s="76" t="s">
        <v>531</v>
      </c>
      <c r="G97" s="146"/>
      <c r="I97" s="76" t="s">
        <v>504</v>
      </c>
      <c r="J97" s="58"/>
      <c r="K97" s="171"/>
      <c r="L97" s="76" t="s">
        <v>505</v>
      </c>
      <c r="M97" s="75"/>
    </row>
    <row r="98" spans="1:13" ht="409.6" hidden="1" customHeight="1" x14ac:dyDescent="0.2"/>
    <row r="99" spans="1:13" ht="12.75" customHeight="1" x14ac:dyDescent="0.2">
      <c r="A99" s="90" t="s">
        <v>125</v>
      </c>
      <c r="B99" s="125">
        <v>24.26</v>
      </c>
      <c r="C99" s="55" t="s">
        <v>532</v>
      </c>
      <c r="D99" s="172" t="s">
        <v>542</v>
      </c>
      <c r="E99" s="173"/>
      <c r="F99" s="173"/>
      <c r="G99" s="173"/>
      <c r="H99" s="173"/>
      <c r="K99" s="54"/>
      <c r="L99" s="54"/>
      <c r="M99" s="123"/>
    </row>
    <row r="100" spans="1:13" ht="12.75" customHeight="1" x14ac:dyDescent="0.2">
      <c r="A100" s="90" t="s">
        <v>126</v>
      </c>
      <c r="B100" s="55"/>
      <c r="C100" s="55"/>
      <c r="D100" s="55"/>
      <c r="E100" s="55"/>
      <c r="F100" s="147">
        <v>3.03</v>
      </c>
      <c r="G100" s="93"/>
      <c r="I100" s="132">
        <v>3.03</v>
      </c>
      <c r="J100" s="93"/>
      <c r="K100" s="58"/>
      <c r="L100" s="132">
        <v>3.03</v>
      </c>
      <c r="M100" s="80"/>
    </row>
    <row r="101" spans="1:13" ht="409.6" hidden="1" customHeight="1" x14ac:dyDescent="0.2"/>
    <row r="102" spans="1:13" ht="12.75" customHeight="1" x14ac:dyDescent="0.2">
      <c r="A102" s="161" t="s">
        <v>247</v>
      </c>
      <c r="B102" s="162"/>
      <c r="C102" s="163"/>
      <c r="D102" s="163"/>
      <c r="E102" s="164"/>
      <c r="F102" s="165">
        <v>3.03</v>
      </c>
      <c r="G102" s="93"/>
      <c r="I102" s="166">
        <v>3.03</v>
      </c>
      <c r="J102" s="93"/>
      <c r="L102" s="166">
        <v>3.03</v>
      </c>
      <c r="M102" s="80"/>
    </row>
    <row r="103" spans="1:13" ht="10.5" customHeight="1" x14ac:dyDescent="0.2">
      <c r="A103" s="167"/>
      <c r="B103" s="168"/>
      <c r="C103" s="168"/>
      <c r="D103" s="168"/>
      <c r="E103" s="169"/>
      <c r="F103" s="110"/>
      <c r="G103" s="110"/>
      <c r="H103" s="110"/>
      <c r="I103" s="110"/>
      <c r="J103" s="110"/>
      <c r="K103" s="110"/>
      <c r="L103" s="110"/>
      <c r="M103" s="53"/>
    </row>
    <row r="104" spans="1:13" ht="10.5" customHeight="1" x14ac:dyDescent="0.2">
      <c r="A104" s="174"/>
      <c r="B104" s="174"/>
      <c r="C104" s="174"/>
      <c r="D104" s="175"/>
      <c r="E104" s="176"/>
      <c r="F104" s="177"/>
      <c r="G104" s="54"/>
      <c r="H104" s="54"/>
      <c r="I104" s="54"/>
      <c r="J104" s="54"/>
      <c r="K104" s="54"/>
      <c r="L104" s="54"/>
      <c r="M104" s="54"/>
    </row>
    <row r="105" spans="1:13" ht="12.75" customHeight="1" x14ac:dyDescent="0.2">
      <c r="A105" s="178"/>
      <c r="B105" s="179"/>
      <c r="C105" s="179"/>
      <c r="D105" s="180"/>
      <c r="E105" s="181"/>
      <c r="F105" s="76" t="s">
        <v>534</v>
      </c>
      <c r="G105" s="146"/>
      <c r="H105" s="85"/>
      <c r="I105" s="76" t="s">
        <v>504</v>
      </c>
      <c r="J105" s="146"/>
      <c r="K105" s="85"/>
      <c r="L105" s="76" t="s">
        <v>505</v>
      </c>
      <c r="M105" s="77"/>
    </row>
    <row r="106" spans="1:13" ht="15.75" customHeight="1" x14ac:dyDescent="0.25">
      <c r="A106" s="182" t="s">
        <v>535</v>
      </c>
      <c r="B106" s="174"/>
      <c r="C106" s="174"/>
      <c r="D106" s="175"/>
      <c r="E106" s="183"/>
      <c r="F106" s="184">
        <v>3.67</v>
      </c>
      <c r="G106" s="136"/>
      <c r="I106" s="184">
        <v>3.42</v>
      </c>
      <c r="J106" s="185"/>
      <c r="K106" s="54"/>
      <c r="L106" s="184">
        <v>3.51</v>
      </c>
      <c r="M106" s="186"/>
    </row>
    <row r="107" spans="1:13" ht="9" customHeight="1" x14ac:dyDescent="0.2">
      <c r="A107" s="187"/>
      <c r="B107" s="188"/>
      <c r="C107" s="188"/>
      <c r="D107" s="189"/>
      <c r="E107" s="189"/>
      <c r="F107" s="110"/>
      <c r="G107" s="110"/>
      <c r="H107" s="110"/>
      <c r="I107" s="110"/>
      <c r="J107" s="110"/>
      <c r="K107" s="110"/>
      <c r="L107" s="110"/>
      <c r="M107" s="53"/>
    </row>
    <row r="108" spans="1:13" ht="172.35" customHeight="1" x14ac:dyDescent="0.2"/>
    <row r="109" spans="1:13" ht="14.25" customHeight="1" x14ac:dyDescent="0.25">
      <c r="A109" s="73"/>
      <c r="B109" s="371" t="s">
        <v>223</v>
      </c>
      <c r="C109" s="371"/>
      <c r="D109" s="371"/>
      <c r="E109" s="371"/>
      <c r="F109" s="371"/>
      <c r="G109" s="371"/>
      <c r="H109" s="371"/>
      <c r="I109" s="371"/>
      <c r="J109" s="371"/>
      <c r="K109" s="371"/>
    </row>
    <row r="110" spans="1:13" ht="14.1" customHeight="1" x14ac:dyDescent="0.2">
      <c r="A110" s="74"/>
      <c r="B110" s="74" t="s">
        <v>226</v>
      </c>
      <c r="C110" s="58"/>
      <c r="D110" s="58"/>
      <c r="E110" s="58"/>
      <c r="F110" s="58"/>
      <c r="G110" s="58"/>
      <c r="H110" s="58"/>
      <c r="I110" s="58"/>
      <c r="J110" s="58"/>
      <c r="K110" s="75"/>
      <c r="L110" s="76" t="s">
        <v>466</v>
      </c>
      <c r="M110" s="77"/>
    </row>
    <row r="111" spans="1:13" ht="12.75" customHeight="1" x14ac:dyDescent="0.2">
      <c r="A111" s="78"/>
      <c r="B111" s="52"/>
      <c r="L111" s="79" t="s">
        <v>467</v>
      </c>
      <c r="M111" s="80"/>
    </row>
    <row r="112" spans="1:13" ht="13.5" customHeight="1" x14ac:dyDescent="0.2">
      <c r="A112" s="57" t="s">
        <v>468</v>
      </c>
      <c r="B112" s="81"/>
      <c r="C112" s="58"/>
      <c r="D112" s="58"/>
      <c r="E112" s="58"/>
      <c r="F112" s="58"/>
      <c r="G112" s="58"/>
      <c r="H112" s="58"/>
    </row>
    <row r="113" spans="1:13" ht="14.25" customHeight="1" x14ac:dyDescent="0.2">
      <c r="A113" s="82"/>
      <c r="B113" s="83" t="s">
        <v>469</v>
      </c>
      <c r="C113" s="84" t="s">
        <v>441</v>
      </c>
      <c r="D113" s="85"/>
      <c r="E113" s="85"/>
      <c r="F113" s="86"/>
      <c r="G113" s="86"/>
      <c r="H113" s="85"/>
      <c r="I113" s="87" t="s">
        <v>470</v>
      </c>
      <c r="J113" s="88">
        <v>3</v>
      </c>
      <c r="K113" s="87"/>
      <c r="L113" s="85"/>
      <c r="M113" s="89"/>
    </row>
    <row r="114" spans="1:13" ht="11.25" customHeight="1" thickBot="1" x14ac:dyDescent="0.25">
      <c r="A114" s="82"/>
      <c r="B114" s="90"/>
      <c r="C114" s="372" t="s">
        <v>141</v>
      </c>
      <c r="D114" s="372"/>
      <c r="E114" s="372"/>
      <c r="F114" s="372"/>
      <c r="G114" s="91"/>
      <c r="I114" s="55" t="s">
        <v>471</v>
      </c>
      <c r="J114" s="55"/>
      <c r="K114" s="92"/>
      <c r="L114" s="93"/>
      <c r="M114" s="80"/>
    </row>
    <row r="115" spans="1:13" ht="12.75" customHeight="1" thickTop="1" x14ac:dyDescent="0.2">
      <c r="A115" s="94" t="s">
        <v>231</v>
      </c>
      <c r="B115" s="95"/>
      <c r="C115" s="96"/>
      <c r="D115" s="97"/>
      <c r="E115" s="97"/>
      <c r="F115" s="96"/>
      <c r="G115" s="98"/>
      <c r="I115" s="82" t="s">
        <v>227</v>
      </c>
      <c r="J115" s="55"/>
      <c r="K115" s="92" t="s">
        <v>228</v>
      </c>
      <c r="L115" s="93"/>
      <c r="M115" s="80"/>
    </row>
    <row r="116" spans="1:13" ht="12.75" customHeight="1" x14ac:dyDescent="0.2">
      <c r="A116" s="99" t="s">
        <v>232</v>
      </c>
      <c r="B116" s="100"/>
      <c r="C116" s="101"/>
      <c r="D116" s="102"/>
      <c r="E116" s="102"/>
      <c r="F116" s="101"/>
      <c r="G116" s="103"/>
      <c r="H116" s="82" t="s">
        <v>703</v>
      </c>
      <c r="I116" s="82"/>
      <c r="J116" s="55"/>
      <c r="K116" s="104" t="s">
        <v>702</v>
      </c>
      <c r="L116" s="93"/>
      <c r="M116" s="80"/>
    </row>
    <row r="117" spans="1:13" ht="11.25" customHeight="1" thickBot="1" x14ac:dyDescent="0.25">
      <c r="A117" s="105" t="s">
        <v>233</v>
      </c>
      <c r="B117" s="106"/>
      <c r="C117" s="106"/>
      <c r="D117" s="106"/>
      <c r="E117" s="106"/>
      <c r="F117" s="106"/>
      <c r="G117" s="107"/>
      <c r="I117" s="82" t="s">
        <v>472</v>
      </c>
      <c r="J117" s="55"/>
      <c r="K117" s="92"/>
      <c r="L117" s="93"/>
      <c r="M117" s="80"/>
    </row>
    <row r="118" spans="1:13" ht="12.75" customHeight="1" thickTop="1" x14ac:dyDescent="0.2">
      <c r="A118" s="82"/>
      <c r="B118" s="108" t="s">
        <v>473</v>
      </c>
      <c r="C118" s="109" t="s">
        <v>229</v>
      </c>
      <c r="D118" s="110"/>
      <c r="E118" s="110"/>
      <c r="F118" s="111"/>
      <c r="G118" s="111"/>
      <c r="H118" s="109"/>
      <c r="I118" s="109"/>
      <c r="J118" s="109"/>
      <c r="K118" s="109"/>
      <c r="L118" s="110"/>
      <c r="M118" s="53"/>
    </row>
    <row r="119" spans="1:13" ht="9" customHeight="1" x14ac:dyDescent="0.2">
      <c r="A119" s="82"/>
      <c r="B119" s="55"/>
      <c r="C119" s="55"/>
      <c r="D119" s="55"/>
      <c r="E119" s="55"/>
      <c r="F119" s="55"/>
      <c r="G119" s="55"/>
      <c r="H119" s="55"/>
      <c r="I119" s="55"/>
      <c r="J119" s="55"/>
      <c r="K119" s="55"/>
    </row>
    <row r="120" spans="1:13" ht="12" customHeight="1" x14ac:dyDescent="0.2">
      <c r="A120" s="112" t="s">
        <v>474</v>
      </c>
      <c r="B120" s="86"/>
      <c r="C120" s="86"/>
      <c r="D120" s="113"/>
      <c r="E120" s="113"/>
      <c r="F120" s="113"/>
      <c r="G120" s="113"/>
      <c r="H120" s="113"/>
      <c r="I120" s="86"/>
      <c r="J120" s="86"/>
      <c r="K120" s="114"/>
      <c r="L120" s="114"/>
      <c r="M120" s="115"/>
    </row>
    <row r="121" spans="1:13" ht="15.75" customHeight="1" x14ac:dyDescent="0.2">
      <c r="A121" s="116" t="s">
        <v>475</v>
      </c>
      <c r="B121" s="84"/>
      <c r="C121" s="117">
        <v>76458.58</v>
      </c>
      <c r="D121" s="118"/>
      <c r="E121" s="119" t="s">
        <v>476</v>
      </c>
      <c r="F121" s="120"/>
      <c r="G121" s="55"/>
      <c r="H121" s="55"/>
      <c r="I121" s="121">
        <v>155</v>
      </c>
      <c r="J121" s="122"/>
      <c r="L121" s="56" t="s">
        <v>477</v>
      </c>
      <c r="M121" s="123"/>
    </row>
    <row r="122" spans="1:13" ht="12.75" customHeight="1" x14ac:dyDescent="0.2">
      <c r="A122" s="116" t="s">
        <v>478</v>
      </c>
      <c r="B122" s="124"/>
      <c r="C122" s="125">
        <v>0</v>
      </c>
      <c r="D122" s="118"/>
      <c r="E122" s="119" t="s">
        <v>479</v>
      </c>
      <c r="F122" s="126"/>
      <c r="G122" s="82"/>
      <c r="H122" s="55"/>
      <c r="I122" s="127"/>
      <c r="J122" s="128" t="s">
        <v>480</v>
      </c>
      <c r="M122" s="123"/>
    </row>
    <row r="123" spans="1:13" ht="12.75" customHeight="1" x14ac:dyDescent="0.2">
      <c r="A123" s="116" t="s">
        <v>481</v>
      </c>
      <c r="B123" s="124"/>
      <c r="C123" s="129">
        <v>68832.179747999995</v>
      </c>
      <c r="D123" s="118"/>
      <c r="E123" s="119" t="s">
        <v>482</v>
      </c>
      <c r="F123" s="126"/>
      <c r="G123" s="55"/>
      <c r="H123" s="55"/>
      <c r="I123" s="130">
        <v>0.2</v>
      </c>
      <c r="J123" s="93"/>
      <c r="L123" s="54"/>
      <c r="M123" s="123"/>
    </row>
    <row r="124" spans="1:13" ht="12.75" customHeight="1" x14ac:dyDescent="0.2">
      <c r="A124" s="116" t="s">
        <v>483</v>
      </c>
      <c r="B124" s="131" t="s">
        <v>484</v>
      </c>
      <c r="C124" s="129">
        <v>6883.2179747999999</v>
      </c>
      <c r="D124" s="118"/>
      <c r="E124" s="119" t="s">
        <v>485</v>
      </c>
      <c r="F124" s="126"/>
      <c r="G124" s="55"/>
      <c r="I124" s="132">
        <v>0.94</v>
      </c>
      <c r="J124" s="93"/>
      <c r="L124" s="56" t="s">
        <v>486</v>
      </c>
      <c r="M124" s="123"/>
    </row>
    <row r="125" spans="1:13" ht="12.75" customHeight="1" x14ac:dyDescent="0.2">
      <c r="A125" s="116" t="s">
        <v>487</v>
      </c>
      <c r="B125" s="124"/>
      <c r="C125" s="133">
        <v>10</v>
      </c>
      <c r="D125" s="124" t="s">
        <v>488</v>
      </c>
      <c r="E125" s="119" t="s">
        <v>489</v>
      </c>
      <c r="F125" s="126"/>
      <c r="G125" s="55"/>
      <c r="I125" s="134">
        <v>1</v>
      </c>
      <c r="J125" s="135"/>
      <c r="L125" s="136"/>
      <c r="M125" s="123"/>
    </row>
    <row r="126" spans="1:13" ht="11.25" customHeight="1" x14ac:dyDescent="0.2">
      <c r="A126" s="116" t="s">
        <v>490</v>
      </c>
      <c r="B126" s="118"/>
      <c r="C126" s="133">
        <v>10</v>
      </c>
      <c r="D126" s="124" t="s">
        <v>488</v>
      </c>
      <c r="E126" s="119" t="s">
        <v>491</v>
      </c>
      <c r="F126" s="126"/>
      <c r="G126" s="82"/>
      <c r="H126" s="55"/>
      <c r="I126" s="137">
        <v>15</v>
      </c>
      <c r="J126" s="122"/>
      <c r="L126" s="56" t="s">
        <v>492</v>
      </c>
      <c r="M126" s="123"/>
    </row>
    <row r="127" spans="1:13" ht="11.25" customHeight="1" x14ac:dyDescent="0.2">
      <c r="A127" s="138" t="s">
        <v>493</v>
      </c>
      <c r="B127" s="124"/>
      <c r="C127" s="121">
        <v>1</v>
      </c>
      <c r="D127" s="139"/>
      <c r="E127" s="119" t="s">
        <v>494</v>
      </c>
      <c r="F127" s="82"/>
      <c r="G127" s="82"/>
      <c r="H127" s="55"/>
      <c r="I127" s="140">
        <v>100</v>
      </c>
      <c r="J127" s="136"/>
      <c r="L127" s="56" t="s">
        <v>495</v>
      </c>
      <c r="M127" s="123"/>
    </row>
    <row r="128" spans="1:13" ht="11.25" customHeight="1" x14ac:dyDescent="0.2">
      <c r="A128" s="116" t="s">
        <v>496</v>
      </c>
      <c r="B128" s="124"/>
      <c r="C128" s="141">
        <v>7330</v>
      </c>
      <c r="D128" s="124" t="s">
        <v>495</v>
      </c>
      <c r="E128" s="142" t="s">
        <v>497</v>
      </c>
      <c r="F128" s="82"/>
      <c r="G128" s="82"/>
      <c r="H128" s="55"/>
      <c r="I128" s="137">
        <v>3.2499999999999999E-3</v>
      </c>
      <c r="J128" s="122"/>
      <c r="L128" s="54"/>
      <c r="M128" s="123"/>
    </row>
    <row r="129" spans="1:13" ht="12.75" customHeight="1" x14ac:dyDescent="0.2">
      <c r="A129" s="116" t="s">
        <v>498</v>
      </c>
      <c r="B129" s="124"/>
      <c r="C129" s="143">
        <v>1700</v>
      </c>
      <c r="D129" s="124" t="s">
        <v>495</v>
      </c>
      <c r="E129" s="142" t="s">
        <v>499</v>
      </c>
      <c r="F129" s="82"/>
      <c r="G129" s="82"/>
      <c r="H129" s="55"/>
      <c r="I129" s="132">
        <v>3.6</v>
      </c>
      <c r="J129" s="93"/>
      <c r="L129" s="56" t="s">
        <v>486</v>
      </c>
      <c r="M129" s="123"/>
    </row>
    <row r="130" spans="1:13" ht="12.75" customHeight="1" x14ac:dyDescent="0.2">
      <c r="A130" s="144" t="s">
        <v>500</v>
      </c>
      <c r="B130" s="139"/>
      <c r="C130" s="55"/>
      <c r="D130" s="139"/>
      <c r="E130" s="142" t="s">
        <v>501</v>
      </c>
      <c r="F130" s="82"/>
      <c r="G130" s="82"/>
      <c r="H130" s="55"/>
      <c r="I130" s="137">
        <v>0</v>
      </c>
      <c r="J130" s="93"/>
      <c r="L130" s="56" t="s">
        <v>495</v>
      </c>
      <c r="M130" s="123"/>
    </row>
    <row r="131" spans="1:13" ht="3" customHeight="1" x14ac:dyDescent="0.2">
      <c r="A131" s="108"/>
      <c r="B131" s="92"/>
      <c r="C131" s="109"/>
      <c r="D131" s="92"/>
      <c r="E131" s="92"/>
      <c r="F131" s="109"/>
      <c r="G131" s="109"/>
      <c r="H131" s="109"/>
      <c r="I131" s="109"/>
      <c r="J131" s="109"/>
      <c r="M131" s="53"/>
    </row>
    <row r="132" spans="1:13" ht="6" customHeight="1" x14ac:dyDescent="0.2">
      <c r="H132" s="114"/>
      <c r="I132" s="85"/>
      <c r="J132" s="85"/>
      <c r="K132" s="114"/>
      <c r="L132" s="85"/>
      <c r="M132" s="54"/>
    </row>
    <row r="133" spans="1:13" ht="12.75" customHeight="1" x14ac:dyDescent="0.2">
      <c r="A133" s="145" t="s">
        <v>502</v>
      </c>
      <c r="B133" s="86"/>
      <c r="C133" s="86"/>
      <c r="D133" s="86"/>
      <c r="E133" s="86"/>
      <c r="F133" s="76" t="s">
        <v>503</v>
      </c>
      <c r="G133" s="86"/>
      <c r="I133" s="76" t="s">
        <v>504</v>
      </c>
      <c r="J133" s="146"/>
      <c r="L133" s="76" t="s">
        <v>505</v>
      </c>
      <c r="M133" s="77"/>
    </row>
    <row r="134" spans="1:13" ht="12.75" customHeight="1" x14ac:dyDescent="0.2">
      <c r="A134" s="138" t="s">
        <v>506</v>
      </c>
      <c r="B134" s="55" t="s">
        <v>507</v>
      </c>
      <c r="C134" s="124" t="s">
        <v>543</v>
      </c>
      <c r="D134" s="109"/>
      <c r="F134" s="147">
        <v>8.4499999999999993</v>
      </c>
      <c r="G134" s="92"/>
      <c r="I134" s="148">
        <v>6.76</v>
      </c>
      <c r="J134" s="93"/>
      <c r="L134" s="132">
        <v>6.76</v>
      </c>
      <c r="M134" s="80"/>
    </row>
    <row r="135" spans="1:13" ht="12.75" customHeight="1" x14ac:dyDescent="0.2">
      <c r="A135" s="149" t="s">
        <v>509</v>
      </c>
      <c r="B135" s="124" t="s">
        <v>510</v>
      </c>
      <c r="C135" s="150" t="s">
        <v>544</v>
      </c>
      <c r="D135" s="110"/>
      <c r="F135" s="147">
        <v>2.23</v>
      </c>
      <c r="G135" s="92"/>
      <c r="I135" s="151">
        <v>2.23</v>
      </c>
      <c r="J135" s="93"/>
      <c r="L135" s="147">
        <v>2.23</v>
      </c>
      <c r="M135" s="80"/>
    </row>
    <row r="136" spans="1:13" ht="12.75" customHeight="1" x14ac:dyDescent="0.2">
      <c r="A136" s="149" t="s">
        <v>512</v>
      </c>
      <c r="B136" s="55" t="s">
        <v>513</v>
      </c>
      <c r="C136" s="124" t="s">
        <v>544</v>
      </c>
      <c r="D136" s="110"/>
      <c r="F136" s="147">
        <v>2.23</v>
      </c>
      <c r="G136" s="92"/>
      <c r="I136" s="132">
        <v>2.23</v>
      </c>
      <c r="J136" s="93"/>
      <c r="L136" s="151">
        <v>2.23</v>
      </c>
      <c r="M136" s="80"/>
    </row>
    <row r="137" spans="1:13" ht="12.75" customHeight="1" x14ac:dyDescent="0.2">
      <c r="A137" s="149" t="s">
        <v>514</v>
      </c>
      <c r="B137" s="82" t="s">
        <v>515</v>
      </c>
      <c r="C137" s="150" t="s">
        <v>545</v>
      </c>
      <c r="D137" s="109"/>
      <c r="E137" s="55"/>
      <c r="F137" s="147">
        <v>8.4499999999999993</v>
      </c>
      <c r="G137" s="93"/>
      <c r="I137" s="148">
        <v>6.76</v>
      </c>
      <c r="J137" s="93"/>
      <c r="L137" s="147">
        <v>8.4499999999999993</v>
      </c>
      <c r="M137" s="80"/>
    </row>
    <row r="138" spans="1:13" ht="9" customHeight="1" x14ac:dyDescent="0.2">
      <c r="A138" s="149" t="s">
        <v>247</v>
      </c>
      <c r="B138" s="82"/>
      <c r="C138" s="82"/>
      <c r="D138" s="82"/>
      <c r="E138" s="55"/>
      <c r="F138" s="147">
        <v>21.36</v>
      </c>
      <c r="G138" s="92"/>
      <c r="I138" s="151">
        <v>17.98</v>
      </c>
      <c r="J138" s="93"/>
      <c r="L138" s="151">
        <v>19.670000000000002</v>
      </c>
      <c r="M138" s="80"/>
    </row>
    <row r="139" spans="1:13" ht="0.75" customHeight="1" x14ac:dyDescent="0.2">
      <c r="A139" s="152"/>
      <c r="B139" s="109"/>
      <c r="C139" s="109"/>
      <c r="D139" s="109"/>
      <c r="E139" s="153"/>
      <c r="F139" s="154"/>
      <c r="G139" s="109"/>
      <c r="H139" s="109"/>
      <c r="I139" s="109"/>
      <c r="J139" s="109"/>
      <c r="K139" s="109"/>
      <c r="L139" s="110"/>
      <c r="M139" s="53"/>
    </row>
    <row r="140" spans="1:13" ht="12" customHeight="1" x14ac:dyDescent="0.2">
      <c r="A140" s="145" t="s">
        <v>517</v>
      </c>
      <c r="B140" s="86"/>
      <c r="C140" s="86"/>
      <c r="D140" s="86"/>
      <c r="E140" s="86"/>
      <c r="F140" s="155" t="s">
        <v>518</v>
      </c>
      <c r="G140" s="84"/>
      <c r="H140" s="85"/>
      <c r="I140" s="76" t="s">
        <v>504</v>
      </c>
      <c r="J140" s="146"/>
      <c r="K140" s="85"/>
      <c r="L140" s="76" t="s">
        <v>505</v>
      </c>
      <c r="M140" s="77"/>
    </row>
    <row r="141" spans="1:13" ht="13.5" customHeight="1" x14ac:dyDescent="0.2">
      <c r="A141" s="90" t="s">
        <v>519</v>
      </c>
      <c r="B141" s="82" t="s">
        <v>520</v>
      </c>
      <c r="C141" s="156" t="s">
        <v>546</v>
      </c>
      <c r="D141" s="157"/>
      <c r="F141" s="147">
        <v>29.14</v>
      </c>
      <c r="G141" s="93"/>
      <c r="I141" s="132">
        <v>0</v>
      </c>
      <c r="J141" s="93"/>
      <c r="L141" s="132">
        <v>8.7420000000000009</v>
      </c>
      <c r="M141" s="80"/>
    </row>
    <row r="142" spans="1:13" ht="0.2" customHeight="1" x14ac:dyDescent="0.2"/>
    <row r="143" spans="1:13" ht="11.25" customHeight="1" x14ac:dyDescent="0.2">
      <c r="A143" s="90" t="s">
        <v>522</v>
      </c>
      <c r="B143" s="82" t="s">
        <v>523</v>
      </c>
      <c r="C143" s="156" t="s">
        <v>547</v>
      </c>
      <c r="D143" s="157"/>
      <c r="F143" s="147">
        <v>2.35</v>
      </c>
      <c r="G143" s="93"/>
      <c r="I143" s="132">
        <v>0</v>
      </c>
      <c r="J143" s="93"/>
      <c r="L143" s="132">
        <v>0.70499999999999996</v>
      </c>
      <c r="M143" s="80"/>
    </row>
    <row r="144" spans="1:13" ht="409.6" hidden="1" customHeight="1" x14ac:dyDescent="0.2"/>
    <row r="145" spans="1:13" ht="12.75" customHeight="1" x14ac:dyDescent="0.2">
      <c r="A145" s="90" t="s">
        <v>525</v>
      </c>
      <c r="B145" s="55" t="s">
        <v>526</v>
      </c>
      <c r="C145" s="158" t="s">
        <v>541</v>
      </c>
      <c r="D145" s="110"/>
      <c r="F145" s="147">
        <v>0</v>
      </c>
      <c r="G145" s="93"/>
      <c r="I145" s="132">
        <v>0</v>
      </c>
      <c r="J145" s="93"/>
      <c r="L145" s="132">
        <v>0</v>
      </c>
      <c r="M145" s="80"/>
    </row>
    <row r="146" spans="1:13" ht="409.6" hidden="1" customHeight="1" x14ac:dyDescent="0.2"/>
    <row r="147" spans="1:13" ht="12.75" customHeight="1" x14ac:dyDescent="0.2">
      <c r="A147" s="90" t="s">
        <v>528</v>
      </c>
      <c r="C147" s="156" t="s">
        <v>548</v>
      </c>
      <c r="D147" s="159"/>
      <c r="F147" s="147">
        <v>15.25</v>
      </c>
      <c r="G147" s="92"/>
      <c r="I147" s="160">
        <v>0</v>
      </c>
      <c r="J147" s="93"/>
      <c r="L147" s="132">
        <v>0</v>
      </c>
      <c r="M147" s="80"/>
    </row>
    <row r="148" spans="1:13" ht="409.6" hidden="1" customHeight="1" x14ac:dyDescent="0.2"/>
    <row r="149" spans="1:13" ht="12.75" customHeight="1" x14ac:dyDescent="0.2">
      <c r="A149" s="161" t="s">
        <v>247</v>
      </c>
      <c r="B149" s="162"/>
      <c r="C149" s="163"/>
      <c r="D149" s="163"/>
      <c r="E149" s="164"/>
      <c r="F149" s="165">
        <v>46.74</v>
      </c>
      <c r="G149" s="93"/>
      <c r="I149" s="166">
        <v>0</v>
      </c>
      <c r="J149" s="93"/>
      <c r="L149" s="166">
        <v>9.4469999999999992</v>
      </c>
      <c r="M149" s="80"/>
    </row>
    <row r="150" spans="1:13" ht="10.5" customHeight="1" x14ac:dyDescent="0.2">
      <c r="A150" s="167"/>
      <c r="B150" s="168"/>
      <c r="C150" s="168"/>
      <c r="D150" s="168"/>
      <c r="E150" s="169"/>
      <c r="F150" s="110"/>
      <c r="G150" s="110"/>
      <c r="H150" s="110"/>
      <c r="I150" s="110"/>
      <c r="J150" s="110"/>
      <c r="K150" s="110"/>
      <c r="L150" s="110"/>
      <c r="M150" s="53"/>
    </row>
    <row r="151" spans="1:13" ht="12.75" customHeight="1" x14ac:dyDescent="0.2">
      <c r="A151" s="170" t="s">
        <v>530</v>
      </c>
      <c r="B151" s="85"/>
      <c r="C151" s="85"/>
      <c r="D151" s="85"/>
      <c r="E151" s="85"/>
      <c r="F151" s="76" t="s">
        <v>531</v>
      </c>
      <c r="G151" s="146"/>
      <c r="I151" s="76" t="s">
        <v>504</v>
      </c>
      <c r="J151" s="58"/>
      <c r="K151" s="171"/>
      <c r="L151" s="76" t="s">
        <v>505</v>
      </c>
      <c r="M151" s="75"/>
    </row>
    <row r="152" spans="1:13" ht="409.6" hidden="1" customHeight="1" x14ac:dyDescent="0.2"/>
    <row r="153" spans="1:13" ht="12.75" customHeight="1" x14ac:dyDescent="0.2">
      <c r="A153" s="90" t="s">
        <v>123</v>
      </c>
      <c r="B153" s="125">
        <v>27.41</v>
      </c>
      <c r="C153" s="55" t="s">
        <v>532</v>
      </c>
      <c r="D153" s="172" t="s">
        <v>533</v>
      </c>
      <c r="E153" s="173"/>
      <c r="F153" s="173"/>
      <c r="G153" s="173"/>
      <c r="H153" s="173"/>
      <c r="K153" s="54"/>
      <c r="L153" s="54"/>
      <c r="M153" s="123"/>
    </row>
    <row r="154" spans="1:13" ht="12.75" customHeight="1" x14ac:dyDescent="0.2">
      <c r="A154" s="90" t="s">
        <v>124</v>
      </c>
      <c r="B154" s="55"/>
      <c r="C154" s="55"/>
      <c r="D154" s="55"/>
      <c r="E154" s="55"/>
      <c r="F154" s="147">
        <v>3.43</v>
      </c>
      <c r="G154" s="93"/>
      <c r="I154" s="132">
        <v>3.43</v>
      </c>
      <c r="J154" s="93"/>
      <c r="K154" s="58"/>
      <c r="L154" s="132">
        <v>3.43</v>
      </c>
      <c r="M154" s="80"/>
    </row>
    <row r="155" spans="1:13" ht="409.6" hidden="1" customHeight="1" x14ac:dyDescent="0.2"/>
    <row r="156" spans="1:13" ht="12.75" customHeight="1" x14ac:dyDescent="0.2">
      <c r="A156" s="161" t="s">
        <v>247</v>
      </c>
      <c r="B156" s="162"/>
      <c r="C156" s="163"/>
      <c r="D156" s="163"/>
      <c r="E156" s="164"/>
      <c r="F156" s="165">
        <v>3.43</v>
      </c>
      <c r="G156" s="93"/>
      <c r="I156" s="166">
        <v>3.43</v>
      </c>
      <c r="J156" s="93"/>
      <c r="L156" s="166">
        <v>3.43</v>
      </c>
      <c r="M156" s="80"/>
    </row>
    <row r="157" spans="1:13" ht="10.5" customHeight="1" x14ac:dyDescent="0.2">
      <c r="A157" s="167"/>
      <c r="B157" s="168"/>
      <c r="C157" s="168"/>
      <c r="D157" s="168"/>
      <c r="E157" s="169"/>
      <c r="F157" s="110"/>
      <c r="G157" s="110"/>
      <c r="H157" s="110"/>
      <c r="I157" s="110"/>
      <c r="J157" s="110"/>
      <c r="K157" s="110"/>
      <c r="L157" s="110"/>
      <c r="M157" s="53"/>
    </row>
    <row r="158" spans="1:13" ht="10.5" customHeight="1" x14ac:dyDescent="0.2">
      <c r="A158" s="174"/>
      <c r="B158" s="174"/>
      <c r="C158" s="174"/>
      <c r="D158" s="175"/>
      <c r="E158" s="176"/>
      <c r="F158" s="177"/>
      <c r="G158" s="54"/>
      <c r="H158" s="54"/>
      <c r="I158" s="54"/>
      <c r="J158" s="54"/>
      <c r="K158" s="54"/>
      <c r="L158" s="54"/>
      <c r="M158" s="54"/>
    </row>
    <row r="159" spans="1:13" ht="12.75" customHeight="1" x14ac:dyDescent="0.2">
      <c r="A159" s="178"/>
      <c r="B159" s="179"/>
      <c r="C159" s="179"/>
      <c r="D159" s="180"/>
      <c r="E159" s="181"/>
      <c r="F159" s="76" t="s">
        <v>534</v>
      </c>
      <c r="G159" s="146"/>
      <c r="H159" s="85"/>
      <c r="I159" s="76" t="s">
        <v>504</v>
      </c>
      <c r="J159" s="146"/>
      <c r="K159" s="85"/>
      <c r="L159" s="76" t="s">
        <v>505</v>
      </c>
      <c r="M159" s="77"/>
    </row>
    <row r="160" spans="1:13" ht="15.75" customHeight="1" x14ac:dyDescent="0.25">
      <c r="A160" s="182" t="s">
        <v>535</v>
      </c>
      <c r="B160" s="174"/>
      <c r="C160" s="174"/>
      <c r="D160" s="175"/>
      <c r="E160" s="183"/>
      <c r="F160" s="184">
        <v>71.53</v>
      </c>
      <c r="G160" s="136"/>
      <c r="I160" s="184">
        <v>21.41</v>
      </c>
      <c r="J160" s="185"/>
      <c r="K160" s="54"/>
      <c r="L160" s="184">
        <v>32.549999999999997</v>
      </c>
      <c r="M160" s="186"/>
    </row>
    <row r="161" spans="1:13" ht="9" customHeight="1" x14ac:dyDescent="0.2">
      <c r="A161" s="187"/>
      <c r="B161" s="188"/>
      <c r="C161" s="188"/>
      <c r="D161" s="189"/>
      <c r="E161" s="189"/>
      <c r="F161" s="110"/>
      <c r="G161" s="110"/>
      <c r="H161" s="110"/>
      <c r="I161" s="110"/>
      <c r="J161" s="110"/>
      <c r="K161" s="110"/>
      <c r="L161" s="110"/>
      <c r="M161" s="53"/>
    </row>
    <row r="162" spans="1:13" ht="172.35" customHeight="1" x14ac:dyDescent="0.2"/>
    <row r="163" spans="1:13" ht="14.25" customHeight="1" x14ac:dyDescent="0.25">
      <c r="A163" s="73"/>
      <c r="B163" s="371" t="s">
        <v>223</v>
      </c>
      <c r="C163" s="371"/>
      <c r="D163" s="371"/>
      <c r="E163" s="371"/>
      <c r="F163" s="371"/>
      <c r="G163" s="371"/>
      <c r="H163" s="371"/>
      <c r="I163" s="371"/>
      <c r="J163" s="371"/>
      <c r="K163" s="371"/>
    </row>
    <row r="164" spans="1:13" ht="14.1" customHeight="1" x14ac:dyDescent="0.2">
      <c r="A164" s="74"/>
      <c r="B164" s="74" t="s">
        <v>226</v>
      </c>
      <c r="C164" s="58"/>
      <c r="D164" s="58"/>
      <c r="E164" s="58"/>
      <c r="F164" s="58"/>
      <c r="G164" s="58"/>
      <c r="H164" s="58"/>
      <c r="I164" s="58"/>
      <c r="J164" s="58"/>
      <c r="K164" s="75"/>
      <c r="L164" s="76" t="s">
        <v>466</v>
      </c>
      <c r="M164" s="77"/>
    </row>
    <row r="165" spans="1:13" ht="12.75" customHeight="1" x14ac:dyDescent="0.2">
      <c r="A165" s="78"/>
      <c r="B165" s="52"/>
      <c r="L165" s="79" t="s">
        <v>467</v>
      </c>
      <c r="M165" s="80"/>
    </row>
    <row r="166" spans="1:13" ht="13.5" customHeight="1" x14ac:dyDescent="0.2">
      <c r="A166" s="57" t="s">
        <v>468</v>
      </c>
      <c r="B166" s="81"/>
      <c r="C166" s="58"/>
      <c r="D166" s="58"/>
      <c r="E166" s="58"/>
      <c r="F166" s="58"/>
      <c r="G166" s="58"/>
      <c r="H166" s="58"/>
    </row>
    <row r="167" spans="1:13" ht="14.25" customHeight="1" x14ac:dyDescent="0.2">
      <c r="A167" s="82"/>
      <c r="B167" s="83" t="s">
        <v>469</v>
      </c>
      <c r="C167" s="84" t="s">
        <v>347</v>
      </c>
      <c r="D167" s="85"/>
      <c r="E167" s="85"/>
      <c r="F167" s="86"/>
      <c r="G167" s="86"/>
      <c r="H167" s="85"/>
      <c r="I167" s="87" t="s">
        <v>470</v>
      </c>
      <c r="J167" s="88">
        <v>4</v>
      </c>
      <c r="K167" s="87"/>
      <c r="L167" s="85"/>
      <c r="M167" s="89"/>
    </row>
    <row r="168" spans="1:13" ht="11.25" customHeight="1" thickBot="1" x14ac:dyDescent="0.25">
      <c r="A168" s="82"/>
      <c r="B168" s="90"/>
      <c r="C168" s="372" t="s">
        <v>549</v>
      </c>
      <c r="D168" s="372"/>
      <c r="E168" s="372"/>
      <c r="F168" s="372"/>
      <c r="G168" s="91"/>
      <c r="I168" s="55" t="s">
        <v>471</v>
      </c>
      <c r="J168" s="55"/>
      <c r="K168" s="92"/>
      <c r="L168" s="93"/>
      <c r="M168" s="80"/>
    </row>
    <row r="169" spans="1:13" ht="12.75" customHeight="1" thickTop="1" x14ac:dyDescent="0.2">
      <c r="A169" s="94" t="s">
        <v>231</v>
      </c>
      <c r="B169" s="95"/>
      <c r="C169" s="96"/>
      <c r="D169" s="97"/>
      <c r="E169" s="97"/>
      <c r="F169" s="96"/>
      <c r="G169" s="98"/>
      <c r="I169" s="82" t="s">
        <v>227</v>
      </c>
      <c r="J169" s="55"/>
      <c r="K169" s="92" t="s">
        <v>228</v>
      </c>
      <c r="L169" s="93"/>
      <c r="M169" s="80"/>
    </row>
    <row r="170" spans="1:13" ht="12.75" customHeight="1" x14ac:dyDescent="0.2">
      <c r="A170" s="99" t="s">
        <v>232</v>
      </c>
      <c r="B170" s="100"/>
      <c r="C170" s="101"/>
      <c r="D170" s="102"/>
      <c r="E170" s="102"/>
      <c r="F170" s="101"/>
      <c r="G170" s="103"/>
      <c r="H170" s="82" t="s">
        <v>703</v>
      </c>
      <c r="I170" s="82"/>
      <c r="J170" s="55"/>
      <c r="K170" s="104" t="s">
        <v>702</v>
      </c>
      <c r="L170" s="93"/>
      <c r="M170" s="80"/>
    </row>
    <row r="171" spans="1:13" ht="11.25" customHeight="1" thickBot="1" x14ac:dyDescent="0.25">
      <c r="A171" s="105" t="s">
        <v>233</v>
      </c>
      <c r="B171" s="106"/>
      <c r="C171" s="106"/>
      <c r="D171" s="106"/>
      <c r="E171" s="106"/>
      <c r="F171" s="106"/>
      <c r="G171" s="107"/>
      <c r="I171" s="82" t="s">
        <v>472</v>
      </c>
      <c r="J171" s="55"/>
      <c r="K171" s="92"/>
      <c r="L171" s="93"/>
      <c r="M171" s="80"/>
    </row>
    <row r="172" spans="1:13" ht="12.75" customHeight="1" thickTop="1" x14ac:dyDescent="0.2">
      <c r="A172" s="82"/>
      <c r="B172" s="108" t="s">
        <v>473</v>
      </c>
      <c r="C172" s="109" t="s">
        <v>229</v>
      </c>
      <c r="D172" s="110"/>
      <c r="E172" s="110"/>
      <c r="F172" s="111"/>
      <c r="G172" s="111"/>
      <c r="H172" s="109"/>
      <c r="I172" s="109"/>
      <c r="J172" s="109"/>
      <c r="K172" s="109"/>
      <c r="L172" s="110"/>
      <c r="M172" s="53"/>
    </row>
    <row r="173" spans="1:13" ht="9" customHeight="1" x14ac:dyDescent="0.2">
      <c r="A173" s="82"/>
      <c r="B173" s="55"/>
      <c r="C173" s="55"/>
      <c r="D173" s="55"/>
      <c r="E173" s="55"/>
      <c r="F173" s="55"/>
      <c r="G173" s="55"/>
      <c r="H173" s="55"/>
      <c r="I173" s="55"/>
      <c r="J173" s="55"/>
      <c r="K173" s="55"/>
    </row>
    <row r="174" spans="1:13" ht="12" customHeight="1" x14ac:dyDescent="0.2">
      <c r="A174" s="112" t="s">
        <v>474</v>
      </c>
      <c r="B174" s="86"/>
      <c r="C174" s="86"/>
      <c r="D174" s="113"/>
      <c r="E174" s="113"/>
      <c r="F174" s="113"/>
      <c r="G174" s="113"/>
      <c r="H174" s="113"/>
      <c r="I174" s="86"/>
      <c r="J174" s="86"/>
      <c r="K174" s="114"/>
      <c r="L174" s="114"/>
      <c r="M174" s="115"/>
    </row>
    <row r="175" spans="1:13" ht="15.75" customHeight="1" x14ac:dyDescent="0.2">
      <c r="A175" s="116" t="s">
        <v>475</v>
      </c>
      <c r="B175" s="84"/>
      <c r="C175" s="117">
        <v>41275.85</v>
      </c>
      <c r="D175" s="118"/>
      <c r="E175" s="119" t="s">
        <v>476</v>
      </c>
      <c r="F175" s="120"/>
      <c r="G175" s="55"/>
      <c r="H175" s="55"/>
      <c r="I175" s="121">
        <v>130</v>
      </c>
      <c r="J175" s="122"/>
      <c r="L175" s="56" t="s">
        <v>477</v>
      </c>
      <c r="M175" s="123"/>
    </row>
    <row r="176" spans="1:13" ht="12.75" customHeight="1" x14ac:dyDescent="0.2">
      <c r="A176" s="116" t="s">
        <v>478</v>
      </c>
      <c r="B176" s="124"/>
      <c r="C176" s="125">
        <v>295.81986799999999</v>
      </c>
      <c r="D176" s="118"/>
      <c r="E176" s="119" t="s">
        <v>479</v>
      </c>
      <c r="F176" s="126"/>
      <c r="G176" s="82"/>
      <c r="H176" s="55"/>
      <c r="I176" s="127"/>
      <c r="J176" s="128" t="s">
        <v>480</v>
      </c>
      <c r="M176" s="123"/>
    </row>
    <row r="177" spans="1:13" ht="12.75" customHeight="1" x14ac:dyDescent="0.2">
      <c r="A177" s="116" t="s">
        <v>481</v>
      </c>
      <c r="B177" s="124"/>
      <c r="C177" s="129">
        <v>40948.890119999996</v>
      </c>
      <c r="D177" s="118"/>
      <c r="E177" s="119" t="s">
        <v>482</v>
      </c>
      <c r="F177" s="126"/>
      <c r="G177" s="55"/>
      <c r="H177" s="55"/>
      <c r="I177" s="130">
        <v>0.15140000000000001</v>
      </c>
      <c r="J177" s="93"/>
      <c r="L177" s="54"/>
      <c r="M177" s="123"/>
    </row>
    <row r="178" spans="1:13" ht="12.75" customHeight="1" x14ac:dyDescent="0.2">
      <c r="A178" s="116" t="s">
        <v>483</v>
      </c>
      <c r="B178" s="131" t="s">
        <v>484</v>
      </c>
      <c r="C178" s="129">
        <v>4094.8890120000001</v>
      </c>
      <c r="D178" s="118"/>
      <c r="E178" s="119" t="s">
        <v>485</v>
      </c>
      <c r="F178" s="126"/>
      <c r="G178" s="55"/>
      <c r="I178" s="132">
        <v>0.94</v>
      </c>
      <c r="J178" s="93"/>
      <c r="L178" s="56" t="s">
        <v>486</v>
      </c>
      <c r="M178" s="123"/>
    </row>
    <row r="179" spans="1:13" ht="12.75" customHeight="1" x14ac:dyDescent="0.2">
      <c r="A179" s="116" t="s">
        <v>487</v>
      </c>
      <c r="B179" s="124"/>
      <c r="C179" s="133">
        <v>10</v>
      </c>
      <c r="D179" s="124" t="s">
        <v>488</v>
      </c>
      <c r="E179" s="119" t="s">
        <v>489</v>
      </c>
      <c r="F179" s="126"/>
      <c r="G179" s="55"/>
      <c r="I179" s="134">
        <v>1</v>
      </c>
      <c r="J179" s="135"/>
      <c r="L179" s="136"/>
      <c r="M179" s="123"/>
    </row>
    <row r="180" spans="1:13" ht="11.25" customHeight="1" x14ac:dyDescent="0.2">
      <c r="A180" s="116" t="s">
        <v>490</v>
      </c>
      <c r="B180" s="118"/>
      <c r="C180" s="133">
        <v>10</v>
      </c>
      <c r="D180" s="124" t="s">
        <v>488</v>
      </c>
      <c r="E180" s="119" t="s">
        <v>491</v>
      </c>
      <c r="F180" s="126"/>
      <c r="G180" s="82"/>
      <c r="H180" s="55"/>
      <c r="I180" s="137">
        <v>15</v>
      </c>
      <c r="J180" s="122"/>
      <c r="L180" s="56" t="s">
        <v>492</v>
      </c>
      <c r="M180" s="123"/>
    </row>
    <row r="181" spans="1:13" ht="11.25" customHeight="1" x14ac:dyDescent="0.2">
      <c r="A181" s="138" t="s">
        <v>493</v>
      </c>
      <c r="B181" s="124"/>
      <c r="C181" s="121">
        <v>0.75</v>
      </c>
      <c r="D181" s="139"/>
      <c r="E181" s="119" t="s">
        <v>494</v>
      </c>
      <c r="F181" s="82"/>
      <c r="G181" s="82"/>
      <c r="H181" s="55"/>
      <c r="I181" s="140">
        <v>100</v>
      </c>
      <c r="J181" s="136"/>
      <c r="L181" s="56" t="s">
        <v>495</v>
      </c>
      <c r="M181" s="123"/>
    </row>
    <row r="182" spans="1:13" ht="11.25" customHeight="1" x14ac:dyDescent="0.2">
      <c r="A182" s="116" t="s">
        <v>496</v>
      </c>
      <c r="B182" s="124"/>
      <c r="C182" s="141">
        <v>8000</v>
      </c>
      <c r="D182" s="124" t="s">
        <v>495</v>
      </c>
      <c r="E182" s="142" t="s">
        <v>497</v>
      </c>
      <c r="F182" s="82"/>
      <c r="G182" s="82"/>
      <c r="H182" s="55"/>
      <c r="I182" s="137">
        <v>3.2499999999999999E-3</v>
      </c>
      <c r="J182" s="122"/>
      <c r="L182" s="54"/>
      <c r="M182" s="123"/>
    </row>
    <row r="183" spans="1:13" ht="12.75" customHeight="1" x14ac:dyDescent="0.2">
      <c r="A183" s="116" t="s">
        <v>498</v>
      </c>
      <c r="B183" s="124"/>
      <c r="C183" s="143">
        <v>2000</v>
      </c>
      <c r="D183" s="124" t="s">
        <v>495</v>
      </c>
      <c r="E183" s="142" t="s">
        <v>499</v>
      </c>
      <c r="F183" s="82"/>
      <c r="G183" s="82"/>
      <c r="H183" s="55"/>
      <c r="I183" s="132">
        <v>3.6</v>
      </c>
      <c r="J183" s="93"/>
      <c r="L183" s="56" t="s">
        <v>486</v>
      </c>
      <c r="M183" s="123"/>
    </row>
    <row r="184" spans="1:13" ht="12.75" customHeight="1" x14ac:dyDescent="0.2">
      <c r="A184" s="144" t="s">
        <v>500</v>
      </c>
      <c r="B184" s="139"/>
      <c r="C184" s="55"/>
      <c r="D184" s="139"/>
      <c r="E184" s="142" t="s">
        <v>501</v>
      </c>
      <c r="F184" s="82"/>
      <c r="G184" s="82"/>
      <c r="H184" s="55"/>
      <c r="I184" s="137">
        <v>2000</v>
      </c>
      <c r="J184" s="93"/>
      <c r="L184" s="56" t="s">
        <v>495</v>
      </c>
      <c r="M184" s="123"/>
    </row>
    <row r="185" spans="1:13" ht="3" customHeight="1" x14ac:dyDescent="0.2">
      <c r="A185" s="108"/>
      <c r="B185" s="92"/>
      <c r="C185" s="109"/>
      <c r="D185" s="92"/>
      <c r="E185" s="92"/>
      <c r="F185" s="109"/>
      <c r="G185" s="109"/>
      <c r="H185" s="109"/>
      <c r="I185" s="109"/>
      <c r="J185" s="109"/>
      <c r="M185" s="53"/>
    </row>
    <row r="186" spans="1:13" ht="6" customHeight="1" x14ac:dyDescent="0.2">
      <c r="H186" s="114"/>
      <c r="I186" s="85"/>
      <c r="J186" s="85"/>
      <c r="K186" s="114"/>
      <c r="L186" s="85"/>
      <c r="M186" s="54"/>
    </row>
    <row r="187" spans="1:13" ht="12.75" customHeight="1" x14ac:dyDescent="0.2">
      <c r="A187" s="145" t="s">
        <v>502</v>
      </c>
      <c r="B187" s="86"/>
      <c r="C187" s="86"/>
      <c r="D187" s="86"/>
      <c r="E187" s="86"/>
      <c r="F187" s="76" t="s">
        <v>503</v>
      </c>
      <c r="G187" s="86"/>
      <c r="I187" s="76" t="s">
        <v>504</v>
      </c>
      <c r="J187" s="146"/>
      <c r="L187" s="76" t="s">
        <v>505</v>
      </c>
      <c r="M187" s="77"/>
    </row>
    <row r="188" spans="1:13" ht="12.75" customHeight="1" x14ac:dyDescent="0.2">
      <c r="A188" s="138" t="s">
        <v>506</v>
      </c>
      <c r="B188" s="55" t="s">
        <v>507</v>
      </c>
      <c r="C188" s="124" t="s">
        <v>550</v>
      </c>
      <c r="D188" s="109"/>
      <c r="F188" s="147">
        <v>4.6100000000000003</v>
      </c>
      <c r="G188" s="92"/>
      <c r="I188" s="148">
        <v>3.6880000000000002</v>
      </c>
      <c r="J188" s="93"/>
      <c r="L188" s="132">
        <v>3.6880000000000002</v>
      </c>
      <c r="M188" s="80"/>
    </row>
    <row r="189" spans="1:13" ht="12.75" customHeight="1" x14ac:dyDescent="0.2">
      <c r="A189" s="149" t="s">
        <v>509</v>
      </c>
      <c r="B189" s="124" t="s">
        <v>510</v>
      </c>
      <c r="C189" s="150" t="s">
        <v>551</v>
      </c>
      <c r="D189" s="110"/>
      <c r="F189" s="147">
        <v>1.1299999999999999</v>
      </c>
      <c r="G189" s="92"/>
      <c r="I189" s="151">
        <v>1.1299999999999999</v>
      </c>
      <c r="J189" s="93"/>
      <c r="L189" s="147">
        <v>1.1299999999999999</v>
      </c>
      <c r="M189" s="80"/>
    </row>
    <row r="190" spans="1:13" ht="12.75" customHeight="1" x14ac:dyDescent="0.2">
      <c r="A190" s="149" t="s">
        <v>512</v>
      </c>
      <c r="B190" s="55" t="s">
        <v>513</v>
      </c>
      <c r="C190" s="124" t="s">
        <v>551</v>
      </c>
      <c r="D190" s="110"/>
      <c r="F190" s="147">
        <v>1.1299999999999999</v>
      </c>
      <c r="G190" s="92"/>
      <c r="I190" s="132">
        <v>1.1299999999999999</v>
      </c>
      <c r="J190" s="93"/>
      <c r="L190" s="151">
        <v>1.1299999999999999</v>
      </c>
      <c r="M190" s="80"/>
    </row>
    <row r="191" spans="1:13" ht="12.75" customHeight="1" x14ac:dyDescent="0.2">
      <c r="A191" s="149" t="s">
        <v>514</v>
      </c>
      <c r="B191" s="82" t="s">
        <v>515</v>
      </c>
      <c r="C191" s="150" t="s">
        <v>552</v>
      </c>
      <c r="D191" s="109"/>
      <c r="E191" s="55"/>
      <c r="F191" s="147">
        <v>3.46</v>
      </c>
      <c r="G191" s="93"/>
      <c r="I191" s="148">
        <v>2.7679999999999998</v>
      </c>
      <c r="J191" s="93"/>
      <c r="L191" s="147">
        <v>3.46</v>
      </c>
      <c r="M191" s="80"/>
    </row>
    <row r="192" spans="1:13" ht="9" customHeight="1" x14ac:dyDescent="0.2">
      <c r="A192" s="149" t="s">
        <v>247</v>
      </c>
      <c r="B192" s="82"/>
      <c r="C192" s="82"/>
      <c r="D192" s="82"/>
      <c r="E192" s="55"/>
      <c r="F192" s="147">
        <v>10.33</v>
      </c>
      <c r="G192" s="92"/>
      <c r="I192" s="151">
        <v>8.7200000000000006</v>
      </c>
      <c r="J192" s="93"/>
      <c r="L192" s="151">
        <v>9.41</v>
      </c>
      <c r="M192" s="80"/>
    </row>
    <row r="193" spans="1:13" ht="0.75" customHeight="1" x14ac:dyDescent="0.2">
      <c r="A193" s="152"/>
      <c r="B193" s="109"/>
      <c r="C193" s="109"/>
      <c r="D193" s="109"/>
      <c r="E193" s="153"/>
      <c r="F193" s="154"/>
      <c r="G193" s="109"/>
      <c r="H193" s="109"/>
      <c r="I193" s="109"/>
      <c r="J193" s="109"/>
      <c r="K193" s="109"/>
      <c r="L193" s="110"/>
      <c r="M193" s="53"/>
    </row>
    <row r="194" spans="1:13" ht="12" customHeight="1" x14ac:dyDescent="0.2">
      <c r="A194" s="145" t="s">
        <v>517</v>
      </c>
      <c r="B194" s="86"/>
      <c r="C194" s="86"/>
      <c r="D194" s="86"/>
      <c r="E194" s="86"/>
      <c r="F194" s="155" t="s">
        <v>518</v>
      </c>
      <c r="G194" s="84"/>
      <c r="H194" s="85"/>
      <c r="I194" s="76" t="s">
        <v>504</v>
      </c>
      <c r="J194" s="146"/>
      <c r="K194" s="85"/>
      <c r="L194" s="76" t="s">
        <v>505</v>
      </c>
      <c r="M194" s="77"/>
    </row>
    <row r="195" spans="1:13" ht="13.5" customHeight="1" x14ac:dyDescent="0.2">
      <c r="A195" s="90" t="s">
        <v>519</v>
      </c>
      <c r="B195" s="82" t="s">
        <v>520</v>
      </c>
      <c r="C195" s="156" t="s">
        <v>553</v>
      </c>
      <c r="D195" s="157"/>
      <c r="F195" s="147">
        <v>18.5</v>
      </c>
      <c r="G195" s="93"/>
      <c r="I195" s="132">
        <v>0</v>
      </c>
      <c r="J195" s="93"/>
      <c r="L195" s="132">
        <v>5.55</v>
      </c>
      <c r="M195" s="80"/>
    </row>
    <row r="196" spans="1:13" ht="0.2" customHeight="1" x14ac:dyDescent="0.2"/>
    <row r="197" spans="1:13" ht="11.25" customHeight="1" x14ac:dyDescent="0.2">
      <c r="A197" s="90" t="s">
        <v>522</v>
      </c>
      <c r="B197" s="82" t="s">
        <v>523</v>
      </c>
      <c r="C197" s="156" t="s">
        <v>554</v>
      </c>
      <c r="D197" s="157"/>
      <c r="F197" s="147">
        <v>2.06</v>
      </c>
      <c r="G197" s="93"/>
      <c r="I197" s="132">
        <v>0</v>
      </c>
      <c r="J197" s="93"/>
      <c r="L197" s="132">
        <v>0.61799999999999999</v>
      </c>
      <c r="M197" s="80"/>
    </row>
    <row r="198" spans="1:13" ht="409.6" hidden="1" customHeight="1" x14ac:dyDescent="0.2"/>
    <row r="199" spans="1:13" ht="12.75" customHeight="1" x14ac:dyDescent="0.2">
      <c r="A199" s="90" t="s">
        <v>525</v>
      </c>
      <c r="B199" s="55" t="s">
        <v>526</v>
      </c>
      <c r="C199" s="158" t="s">
        <v>555</v>
      </c>
      <c r="D199" s="110"/>
      <c r="F199" s="147">
        <v>0.15</v>
      </c>
      <c r="G199" s="93"/>
      <c r="I199" s="132">
        <v>0</v>
      </c>
      <c r="J199" s="93"/>
      <c r="L199" s="132">
        <v>0</v>
      </c>
      <c r="M199" s="80"/>
    </row>
    <row r="200" spans="1:13" ht="409.6" hidden="1" customHeight="1" x14ac:dyDescent="0.2"/>
    <row r="201" spans="1:13" ht="12.75" customHeight="1" x14ac:dyDescent="0.2">
      <c r="A201" s="90" t="s">
        <v>528</v>
      </c>
      <c r="C201" s="156" t="s">
        <v>556</v>
      </c>
      <c r="D201" s="159"/>
      <c r="F201" s="147">
        <v>0.06</v>
      </c>
      <c r="G201" s="92"/>
      <c r="I201" s="160">
        <v>0</v>
      </c>
      <c r="J201" s="93"/>
      <c r="L201" s="132">
        <v>0</v>
      </c>
      <c r="M201" s="80"/>
    </row>
    <row r="202" spans="1:13" ht="409.6" hidden="1" customHeight="1" x14ac:dyDescent="0.2"/>
    <row r="203" spans="1:13" ht="12.75" customHeight="1" x14ac:dyDescent="0.2">
      <c r="A203" s="161" t="s">
        <v>247</v>
      </c>
      <c r="B203" s="162"/>
      <c r="C203" s="163"/>
      <c r="D203" s="163"/>
      <c r="E203" s="164"/>
      <c r="F203" s="165">
        <v>20.77</v>
      </c>
      <c r="G203" s="93"/>
      <c r="I203" s="166">
        <v>0</v>
      </c>
      <c r="J203" s="93"/>
      <c r="L203" s="166">
        <v>6.1680000000000001</v>
      </c>
      <c r="M203" s="80"/>
    </row>
    <row r="204" spans="1:13" ht="10.5" customHeight="1" x14ac:dyDescent="0.2">
      <c r="A204" s="167"/>
      <c r="B204" s="168"/>
      <c r="C204" s="168"/>
      <c r="D204" s="168"/>
      <c r="E204" s="169"/>
      <c r="F204" s="110"/>
      <c r="G204" s="110"/>
      <c r="H204" s="110"/>
      <c r="I204" s="110"/>
      <c r="J204" s="110"/>
      <c r="K204" s="110"/>
      <c r="L204" s="110"/>
      <c r="M204" s="53"/>
    </row>
    <row r="205" spans="1:13" ht="12.75" customHeight="1" x14ac:dyDescent="0.2">
      <c r="A205" s="170" t="s">
        <v>530</v>
      </c>
      <c r="B205" s="85"/>
      <c r="C205" s="85"/>
      <c r="D205" s="85"/>
      <c r="E205" s="85"/>
      <c r="F205" s="76" t="s">
        <v>531</v>
      </c>
      <c r="G205" s="146"/>
      <c r="I205" s="76" t="s">
        <v>504</v>
      </c>
      <c r="J205" s="58"/>
      <c r="K205" s="171"/>
      <c r="L205" s="76" t="s">
        <v>505</v>
      </c>
      <c r="M205" s="75"/>
    </row>
    <row r="206" spans="1:13" ht="409.6" hidden="1" customHeight="1" x14ac:dyDescent="0.2"/>
    <row r="207" spans="1:13" ht="12.75" customHeight="1" x14ac:dyDescent="0.2">
      <c r="A207" s="90" t="s">
        <v>123</v>
      </c>
      <c r="B207" s="125">
        <v>27.41</v>
      </c>
      <c r="C207" s="55" t="s">
        <v>532</v>
      </c>
      <c r="D207" s="172" t="s">
        <v>533</v>
      </c>
      <c r="E207" s="173"/>
      <c r="F207" s="173"/>
      <c r="G207" s="173"/>
      <c r="H207" s="173"/>
      <c r="K207" s="54"/>
      <c r="L207" s="54"/>
      <c r="M207" s="123"/>
    </row>
    <row r="208" spans="1:13" ht="12.75" customHeight="1" x14ac:dyDescent="0.2">
      <c r="A208" s="90" t="s">
        <v>124</v>
      </c>
      <c r="B208" s="55"/>
      <c r="C208" s="55"/>
      <c r="D208" s="55"/>
      <c r="E208" s="55"/>
      <c r="F208" s="147">
        <v>3.43</v>
      </c>
      <c r="G208" s="93"/>
      <c r="I208" s="132">
        <v>3.43</v>
      </c>
      <c r="J208" s="93"/>
      <c r="K208" s="58"/>
      <c r="L208" s="132">
        <v>3.43</v>
      </c>
      <c r="M208" s="80"/>
    </row>
    <row r="209" spans="1:13" ht="409.6" hidden="1" customHeight="1" x14ac:dyDescent="0.2"/>
    <row r="210" spans="1:13" ht="12.75" customHeight="1" x14ac:dyDescent="0.2">
      <c r="A210" s="161" t="s">
        <v>247</v>
      </c>
      <c r="B210" s="162"/>
      <c r="C210" s="163"/>
      <c r="D210" s="163"/>
      <c r="E210" s="164"/>
      <c r="F210" s="165">
        <v>3.43</v>
      </c>
      <c r="G210" s="93"/>
      <c r="I210" s="166">
        <v>3.43</v>
      </c>
      <c r="J210" s="93"/>
      <c r="L210" s="166">
        <v>3.43</v>
      </c>
      <c r="M210" s="80"/>
    </row>
    <row r="211" spans="1:13" ht="10.5" customHeight="1" x14ac:dyDescent="0.2">
      <c r="A211" s="167"/>
      <c r="B211" s="168"/>
      <c r="C211" s="168"/>
      <c r="D211" s="168"/>
      <c r="E211" s="169"/>
      <c r="F211" s="110"/>
      <c r="G211" s="110"/>
      <c r="H211" s="110"/>
      <c r="I211" s="110"/>
      <c r="J211" s="110"/>
      <c r="K211" s="110"/>
      <c r="L211" s="110"/>
      <c r="M211" s="53"/>
    </row>
    <row r="212" spans="1:13" ht="10.5" customHeight="1" x14ac:dyDescent="0.2">
      <c r="A212" s="174"/>
      <c r="B212" s="174"/>
      <c r="C212" s="174"/>
      <c r="D212" s="175"/>
      <c r="E212" s="176"/>
      <c r="F212" s="177"/>
      <c r="G212" s="54"/>
      <c r="H212" s="54"/>
      <c r="I212" s="54"/>
      <c r="J212" s="54"/>
      <c r="K212" s="54"/>
      <c r="L212" s="54"/>
      <c r="M212" s="54"/>
    </row>
    <row r="213" spans="1:13" ht="12.75" customHeight="1" x14ac:dyDescent="0.2">
      <c r="A213" s="178"/>
      <c r="B213" s="179"/>
      <c r="C213" s="179"/>
      <c r="D213" s="180"/>
      <c r="E213" s="181"/>
      <c r="F213" s="76" t="s">
        <v>534</v>
      </c>
      <c r="G213" s="146"/>
      <c r="H213" s="85"/>
      <c r="I213" s="76" t="s">
        <v>504</v>
      </c>
      <c r="J213" s="146"/>
      <c r="K213" s="85"/>
      <c r="L213" s="76" t="s">
        <v>505</v>
      </c>
      <c r="M213" s="77"/>
    </row>
    <row r="214" spans="1:13" ht="15.75" customHeight="1" x14ac:dyDescent="0.25">
      <c r="A214" s="182" t="s">
        <v>535</v>
      </c>
      <c r="B214" s="174"/>
      <c r="C214" s="174"/>
      <c r="D214" s="175"/>
      <c r="E214" s="183"/>
      <c r="F214" s="184">
        <v>34.53</v>
      </c>
      <c r="G214" s="136"/>
      <c r="I214" s="184">
        <v>12.15</v>
      </c>
      <c r="J214" s="185"/>
      <c r="K214" s="54"/>
      <c r="L214" s="184">
        <v>19.010000000000002</v>
      </c>
      <c r="M214" s="186"/>
    </row>
    <row r="215" spans="1:13" ht="9" customHeight="1" x14ac:dyDescent="0.2">
      <c r="A215" s="187"/>
      <c r="B215" s="188"/>
      <c r="C215" s="188"/>
      <c r="D215" s="189"/>
      <c r="E215" s="189"/>
      <c r="F215" s="110"/>
      <c r="G215" s="110"/>
      <c r="H215" s="110"/>
      <c r="I215" s="110"/>
      <c r="J215" s="110"/>
      <c r="K215" s="110"/>
      <c r="L215" s="110"/>
      <c r="M215" s="53"/>
    </row>
    <row r="216" spans="1:13" ht="172.35" customHeight="1" x14ac:dyDescent="0.2"/>
    <row r="217" spans="1:13" ht="14.25" customHeight="1" x14ac:dyDescent="0.25">
      <c r="A217" s="73"/>
      <c r="B217" s="371" t="s">
        <v>223</v>
      </c>
      <c r="C217" s="371"/>
      <c r="D217" s="371"/>
      <c r="E217" s="371"/>
      <c r="F217" s="371"/>
      <c r="G217" s="371"/>
      <c r="H217" s="371"/>
      <c r="I217" s="371"/>
      <c r="J217" s="371"/>
      <c r="K217" s="371"/>
    </row>
    <row r="218" spans="1:13" ht="14.1" customHeight="1" x14ac:dyDescent="0.2">
      <c r="A218" s="74"/>
      <c r="B218" s="74" t="s">
        <v>226</v>
      </c>
      <c r="C218" s="58"/>
      <c r="D218" s="58"/>
      <c r="E218" s="58"/>
      <c r="F218" s="58"/>
      <c r="G218" s="58"/>
      <c r="H218" s="58"/>
      <c r="I218" s="58"/>
      <c r="J218" s="58"/>
      <c r="K218" s="75"/>
      <c r="L218" s="76" t="s">
        <v>466</v>
      </c>
      <c r="M218" s="77"/>
    </row>
    <row r="219" spans="1:13" ht="12.75" customHeight="1" x14ac:dyDescent="0.2">
      <c r="A219" s="78"/>
      <c r="B219" s="52"/>
      <c r="L219" s="79" t="s">
        <v>467</v>
      </c>
      <c r="M219" s="80"/>
    </row>
    <row r="220" spans="1:13" ht="13.5" customHeight="1" x14ac:dyDescent="0.2">
      <c r="A220" s="57" t="s">
        <v>468</v>
      </c>
      <c r="B220" s="81"/>
      <c r="C220" s="58"/>
      <c r="D220" s="58"/>
      <c r="E220" s="58"/>
      <c r="F220" s="58"/>
      <c r="G220" s="58"/>
      <c r="H220" s="58"/>
    </row>
    <row r="221" spans="1:13" ht="14.25" customHeight="1" x14ac:dyDescent="0.2">
      <c r="A221" s="82"/>
      <c r="B221" s="83" t="s">
        <v>469</v>
      </c>
      <c r="C221" s="84" t="s">
        <v>345</v>
      </c>
      <c r="D221" s="85"/>
      <c r="E221" s="85"/>
      <c r="F221" s="86"/>
      <c r="G221" s="86"/>
      <c r="H221" s="85"/>
      <c r="I221" s="87" t="s">
        <v>470</v>
      </c>
      <c r="J221" s="88">
        <v>5</v>
      </c>
      <c r="K221" s="87"/>
      <c r="L221" s="85"/>
      <c r="M221" s="89"/>
    </row>
    <row r="222" spans="1:13" ht="11.25" customHeight="1" thickBot="1" x14ac:dyDescent="0.25">
      <c r="A222" s="82"/>
      <c r="B222" s="90"/>
      <c r="C222" s="372" t="s">
        <v>346</v>
      </c>
      <c r="D222" s="372"/>
      <c r="E222" s="372"/>
      <c r="F222" s="372"/>
      <c r="G222" s="91"/>
      <c r="I222" s="55" t="s">
        <v>471</v>
      </c>
      <c r="J222" s="55"/>
      <c r="K222" s="92"/>
      <c r="L222" s="93"/>
      <c r="M222" s="80"/>
    </row>
    <row r="223" spans="1:13" ht="12.75" customHeight="1" thickTop="1" x14ac:dyDescent="0.2">
      <c r="A223" s="94" t="s">
        <v>231</v>
      </c>
      <c r="B223" s="95"/>
      <c r="C223" s="96"/>
      <c r="D223" s="97"/>
      <c r="E223" s="97"/>
      <c r="F223" s="96"/>
      <c r="G223" s="98"/>
      <c r="I223" s="82" t="s">
        <v>227</v>
      </c>
      <c r="J223" s="55"/>
      <c r="K223" s="92" t="s">
        <v>228</v>
      </c>
      <c r="L223" s="93"/>
      <c r="M223" s="80"/>
    </row>
    <row r="224" spans="1:13" ht="12.75" customHeight="1" x14ac:dyDescent="0.2">
      <c r="A224" s="99" t="s">
        <v>232</v>
      </c>
      <c r="B224" s="100"/>
      <c r="C224" s="101"/>
      <c r="D224" s="102"/>
      <c r="E224" s="102"/>
      <c r="F224" s="101"/>
      <c r="G224" s="103"/>
      <c r="H224" s="82" t="s">
        <v>703</v>
      </c>
      <c r="I224" s="82"/>
      <c r="J224" s="55"/>
      <c r="K224" s="104" t="s">
        <v>702</v>
      </c>
      <c r="L224" s="93"/>
      <c r="M224" s="80"/>
    </row>
    <row r="225" spans="1:13" ht="11.25" customHeight="1" thickBot="1" x14ac:dyDescent="0.25">
      <c r="A225" s="105" t="s">
        <v>233</v>
      </c>
      <c r="B225" s="106"/>
      <c r="C225" s="106"/>
      <c r="D225" s="106"/>
      <c r="E225" s="106"/>
      <c r="F225" s="106"/>
      <c r="G225" s="107"/>
      <c r="I225" s="82" t="s">
        <v>472</v>
      </c>
      <c r="J225" s="55"/>
      <c r="K225" s="92"/>
      <c r="L225" s="93"/>
      <c r="M225" s="80"/>
    </row>
    <row r="226" spans="1:13" ht="12.75" customHeight="1" thickTop="1" x14ac:dyDescent="0.2">
      <c r="A226" s="82"/>
      <c r="B226" s="108" t="s">
        <v>473</v>
      </c>
      <c r="C226" s="109" t="s">
        <v>229</v>
      </c>
      <c r="D226" s="110"/>
      <c r="E226" s="110"/>
      <c r="F226" s="111"/>
      <c r="G226" s="111"/>
      <c r="H226" s="109"/>
      <c r="I226" s="109"/>
      <c r="J226" s="109"/>
      <c r="K226" s="109"/>
      <c r="L226" s="110"/>
      <c r="M226" s="53"/>
    </row>
    <row r="227" spans="1:13" ht="9" customHeight="1" x14ac:dyDescent="0.2">
      <c r="A227" s="82"/>
      <c r="B227" s="55"/>
      <c r="C227" s="55"/>
      <c r="D227" s="55"/>
      <c r="E227" s="55"/>
      <c r="F227" s="55"/>
      <c r="G227" s="55"/>
      <c r="H227" s="55"/>
      <c r="I227" s="55"/>
      <c r="J227" s="55"/>
      <c r="K227" s="55"/>
    </row>
    <row r="228" spans="1:13" ht="12" customHeight="1" x14ac:dyDescent="0.2">
      <c r="A228" s="112" t="s">
        <v>474</v>
      </c>
      <c r="B228" s="86"/>
      <c r="C228" s="86"/>
      <c r="D228" s="113"/>
      <c r="E228" s="113"/>
      <c r="F228" s="113"/>
      <c r="G228" s="113"/>
      <c r="H228" s="113"/>
      <c r="I228" s="86"/>
      <c r="J228" s="86"/>
      <c r="K228" s="114"/>
      <c r="L228" s="114"/>
      <c r="M228" s="115"/>
    </row>
    <row r="229" spans="1:13" ht="15.75" customHeight="1" x14ac:dyDescent="0.2">
      <c r="A229" s="116" t="s">
        <v>475</v>
      </c>
      <c r="B229" s="84"/>
      <c r="C229" s="117">
        <v>44691.42</v>
      </c>
      <c r="D229" s="118"/>
      <c r="E229" s="119" t="s">
        <v>476</v>
      </c>
      <c r="F229" s="120"/>
      <c r="G229" s="55"/>
      <c r="H229" s="55"/>
      <c r="I229" s="121">
        <v>210</v>
      </c>
      <c r="J229" s="122"/>
      <c r="L229" s="56" t="s">
        <v>477</v>
      </c>
      <c r="M229" s="123"/>
    </row>
    <row r="230" spans="1:13" ht="12.75" customHeight="1" x14ac:dyDescent="0.2">
      <c r="A230" s="116" t="s">
        <v>478</v>
      </c>
      <c r="B230" s="124"/>
      <c r="C230" s="125">
        <v>311.39013699999998</v>
      </c>
      <c r="D230" s="118"/>
      <c r="E230" s="119" t="s">
        <v>479</v>
      </c>
      <c r="F230" s="126"/>
      <c r="G230" s="82"/>
      <c r="H230" s="55"/>
      <c r="I230" s="127"/>
      <c r="J230" s="128" t="s">
        <v>480</v>
      </c>
      <c r="M230" s="123"/>
    </row>
    <row r="231" spans="1:13" ht="12.75" customHeight="1" x14ac:dyDescent="0.2">
      <c r="A231" s="116" t="s">
        <v>481</v>
      </c>
      <c r="B231" s="124"/>
      <c r="C231" s="129">
        <v>44380.029863000003</v>
      </c>
      <c r="D231" s="118"/>
      <c r="E231" s="119" t="s">
        <v>482</v>
      </c>
      <c r="F231" s="126"/>
      <c r="G231" s="55"/>
      <c r="H231" s="55"/>
      <c r="I231" s="130">
        <v>0.15140000000000001</v>
      </c>
      <c r="J231" s="93"/>
      <c r="L231" s="54"/>
      <c r="M231" s="123"/>
    </row>
    <row r="232" spans="1:13" ht="12.75" customHeight="1" x14ac:dyDescent="0.2">
      <c r="A232" s="116" t="s">
        <v>483</v>
      </c>
      <c r="B232" s="131" t="s">
        <v>484</v>
      </c>
      <c r="C232" s="129">
        <v>4438.0029863</v>
      </c>
      <c r="D232" s="118"/>
      <c r="E232" s="119" t="s">
        <v>485</v>
      </c>
      <c r="F232" s="126"/>
      <c r="G232" s="55"/>
      <c r="I232" s="132">
        <v>0.94</v>
      </c>
      <c r="J232" s="93"/>
      <c r="L232" s="56" t="s">
        <v>486</v>
      </c>
      <c r="M232" s="123"/>
    </row>
    <row r="233" spans="1:13" ht="12.75" customHeight="1" x14ac:dyDescent="0.2">
      <c r="A233" s="116" t="s">
        <v>487</v>
      </c>
      <c r="B233" s="124"/>
      <c r="C233" s="133">
        <v>10</v>
      </c>
      <c r="D233" s="124" t="s">
        <v>488</v>
      </c>
      <c r="E233" s="119" t="s">
        <v>489</v>
      </c>
      <c r="F233" s="126"/>
      <c r="G233" s="55"/>
      <c r="I233" s="134">
        <v>1</v>
      </c>
      <c r="J233" s="135"/>
      <c r="L233" s="136"/>
      <c r="M233" s="123"/>
    </row>
    <row r="234" spans="1:13" ht="11.25" customHeight="1" x14ac:dyDescent="0.2">
      <c r="A234" s="116" t="s">
        <v>490</v>
      </c>
      <c r="B234" s="118"/>
      <c r="C234" s="133">
        <v>10</v>
      </c>
      <c r="D234" s="124" t="s">
        <v>488</v>
      </c>
      <c r="E234" s="119" t="s">
        <v>491</v>
      </c>
      <c r="F234" s="126"/>
      <c r="G234" s="82"/>
      <c r="H234" s="55"/>
      <c r="I234" s="137">
        <v>20</v>
      </c>
      <c r="J234" s="122"/>
      <c r="L234" s="56" t="s">
        <v>492</v>
      </c>
      <c r="M234" s="123"/>
    </row>
    <row r="235" spans="1:13" ht="11.25" customHeight="1" x14ac:dyDescent="0.2">
      <c r="A235" s="138" t="s">
        <v>493</v>
      </c>
      <c r="B235" s="124"/>
      <c r="C235" s="121">
        <v>0.75</v>
      </c>
      <c r="D235" s="139"/>
      <c r="E235" s="119" t="s">
        <v>494</v>
      </c>
      <c r="F235" s="82"/>
      <c r="G235" s="82"/>
      <c r="H235" s="55"/>
      <c r="I235" s="140">
        <v>100</v>
      </c>
      <c r="J235" s="136"/>
      <c r="L235" s="56" t="s">
        <v>495</v>
      </c>
      <c r="M235" s="123"/>
    </row>
    <row r="236" spans="1:13" ht="11.25" customHeight="1" x14ac:dyDescent="0.2">
      <c r="A236" s="116" t="s">
        <v>496</v>
      </c>
      <c r="B236" s="124"/>
      <c r="C236" s="141">
        <v>10000</v>
      </c>
      <c r="D236" s="124" t="s">
        <v>495</v>
      </c>
      <c r="E236" s="142" t="s">
        <v>497</v>
      </c>
      <c r="F236" s="82"/>
      <c r="G236" s="82"/>
      <c r="H236" s="55"/>
      <c r="I236" s="137">
        <v>3.2499999999999999E-3</v>
      </c>
      <c r="J236" s="122"/>
      <c r="L236" s="54"/>
      <c r="M236" s="123"/>
    </row>
    <row r="237" spans="1:13" ht="12.75" customHeight="1" x14ac:dyDescent="0.2">
      <c r="A237" s="116" t="s">
        <v>498</v>
      </c>
      <c r="B237" s="124"/>
      <c r="C237" s="143">
        <v>2000</v>
      </c>
      <c r="D237" s="124" t="s">
        <v>495</v>
      </c>
      <c r="E237" s="142" t="s">
        <v>499</v>
      </c>
      <c r="F237" s="82"/>
      <c r="G237" s="82"/>
      <c r="H237" s="55"/>
      <c r="I237" s="132">
        <v>3.6</v>
      </c>
      <c r="J237" s="93"/>
      <c r="L237" s="56" t="s">
        <v>486</v>
      </c>
      <c r="M237" s="123"/>
    </row>
    <row r="238" spans="1:13" ht="12.75" customHeight="1" x14ac:dyDescent="0.2">
      <c r="A238" s="144" t="s">
        <v>500</v>
      </c>
      <c r="B238" s="139"/>
      <c r="C238" s="55"/>
      <c r="D238" s="139"/>
      <c r="E238" s="142" t="s">
        <v>501</v>
      </c>
      <c r="F238" s="82"/>
      <c r="G238" s="82"/>
      <c r="H238" s="55"/>
      <c r="I238" s="137">
        <v>2000</v>
      </c>
      <c r="J238" s="93"/>
      <c r="L238" s="56" t="s">
        <v>495</v>
      </c>
      <c r="M238" s="123"/>
    </row>
    <row r="239" spans="1:13" ht="3" customHeight="1" x14ac:dyDescent="0.2">
      <c r="A239" s="108"/>
      <c r="B239" s="92"/>
      <c r="C239" s="109"/>
      <c r="D239" s="92"/>
      <c r="E239" s="92"/>
      <c r="F239" s="109"/>
      <c r="G239" s="109"/>
      <c r="H239" s="109"/>
      <c r="I239" s="109"/>
      <c r="J239" s="109"/>
      <c r="M239" s="53"/>
    </row>
    <row r="240" spans="1:13" ht="6" customHeight="1" x14ac:dyDescent="0.2">
      <c r="H240" s="114"/>
      <c r="I240" s="85"/>
      <c r="J240" s="85"/>
      <c r="K240" s="114"/>
      <c r="L240" s="85"/>
      <c r="M240" s="54"/>
    </row>
    <row r="241" spans="1:13" ht="12.75" customHeight="1" x14ac:dyDescent="0.2">
      <c r="A241" s="145" t="s">
        <v>502</v>
      </c>
      <c r="B241" s="86"/>
      <c r="C241" s="86"/>
      <c r="D241" s="86"/>
      <c r="E241" s="86"/>
      <c r="F241" s="76" t="s">
        <v>503</v>
      </c>
      <c r="G241" s="86"/>
      <c r="I241" s="76" t="s">
        <v>504</v>
      </c>
      <c r="J241" s="146"/>
      <c r="L241" s="76" t="s">
        <v>505</v>
      </c>
      <c r="M241" s="77"/>
    </row>
    <row r="242" spans="1:13" ht="12.75" customHeight="1" x14ac:dyDescent="0.2">
      <c r="A242" s="138" t="s">
        <v>506</v>
      </c>
      <c r="B242" s="55" t="s">
        <v>507</v>
      </c>
      <c r="C242" s="124" t="s">
        <v>557</v>
      </c>
      <c r="D242" s="109"/>
      <c r="F242" s="147">
        <v>3.99</v>
      </c>
      <c r="G242" s="92"/>
      <c r="I242" s="148">
        <v>3.1920000000000002</v>
      </c>
      <c r="J242" s="93"/>
      <c r="L242" s="132">
        <v>3.1920000000000002</v>
      </c>
      <c r="M242" s="80"/>
    </row>
    <row r="243" spans="1:13" ht="12.75" customHeight="1" x14ac:dyDescent="0.2">
      <c r="A243" s="149" t="s">
        <v>509</v>
      </c>
      <c r="B243" s="124" t="s">
        <v>510</v>
      </c>
      <c r="C243" s="150" t="s">
        <v>558</v>
      </c>
      <c r="D243" s="110"/>
      <c r="F243" s="147">
        <v>1.22</v>
      </c>
      <c r="G243" s="92"/>
      <c r="I243" s="151">
        <v>1.22</v>
      </c>
      <c r="J243" s="93"/>
      <c r="L243" s="147">
        <v>1.22</v>
      </c>
      <c r="M243" s="80"/>
    </row>
    <row r="244" spans="1:13" ht="12.75" customHeight="1" x14ac:dyDescent="0.2">
      <c r="A244" s="149" t="s">
        <v>512</v>
      </c>
      <c r="B244" s="55" t="s">
        <v>513</v>
      </c>
      <c r="C244" s="124" t="s">
        <v>558</v>
      </c>
      <c r="D244" s="110"/>
      <c r="F244" s="147">
        <v>1.22</v>
      </c>
      <c r="G244" s="92"/>
      <c r="I244" s="132">
        <v>1.22</v>
      </c>
      <c r="J244" s="93"/>
      <c r="L244" s="151">
        <v>1.22</v>
      </c>
      <c r="M244" s="80"/>
    </row>
    <row r="245" spans="1:13" ht="12.75" customHeight="1" x14ac:dyDescent="0.2">
      <c r="A245" s="149" t="s">
        <v>514</v>
      </c>
      <c r="B245" s="82" t="s">
        <v>515</v>
      </c>
      <c r="C245" s="150" t="s">
        <v>559</v>
      </c>
      <c r="D245" s="109"/>
      <c r="E245" s="55"/>
      <c r="F245" s="147">
        <v>2.99</v>
      </c>
      <c r="G245" s="93"/>
      <c r="I245" s="148">
        <v>2.3919999999999999</v>
      </c>
      <c r="J245" s="93"/>
      <c r="L245" s="147">
        <v>2.99</v>
      </c>
      <c r="M245" s="80"/>
    </row>
    <row r="246" spans="1:13" ht="9" customHeight="1" x14ac:dyDescent="0.2">
      <c r="A246" s="149" t="s">
        <v>247</v>
      </c>
      <c r="B246" s="82"/>
      <c r="C246" s="82"/>
      <c r="D246" s="82"/>
      <c r="E246" s="55"/>
      <c r="F246" s="147">
        <v>9.42</v>
      </c>
      <c r="G246" s="92"/>
      <c r="I246" s="151">
        <v>8.02</v>
      </c>
      <c r="J246" s="93"/>
      <c r="L246" s="151">
        <v>8.6199999999999992</v>
      </c>
      <c r="M246" s="80"/>
    </row>
    <row r="247" spans="1:13" ht="0.75" customHeight="1" x14ac:dyDescent="0.2">
      <c r="A247" s="152"/>
      <c r="B247" s="109"/>
      <c r="C247" s="109"/>
      <c r="D247" s="109"/>
      <c r="E247" s="153"/>
      <c r="F247" s="154"/>
      <c r="G247" s="109"/>
      <c r="H247" s="109"/>
      <c r="I247" s="109"/>
      <c r="J247" s="109"/>
      <c r="K247" s="109"/>
      <c r="L247" s="110"/>
      <c r="M247" s="53"/>
    </row>
    <row r="248" spans="1:13" ht="12" customHeight="1" x14ac:dyDescent="0.2">
      <c r="A248" s="145" t="s">
        <v>517</v>
      </c>
      <c r="B248" s="86"/>
      <c r="C248" s="86"/>
      <c r="D248" s="86"/>
      <c r="E248" s="86"/>
      <c r="F248" s="155" t="s">
        <v>518</v>
      </c>
      <c r="G248" s="84"/>
      <c r="H248" s="85"/>
      <c r="I248" s="76" t="s">
        <v>504</v>
      </c>
      <c r="J248" s="146"/>
      <c r="K248" s="85"/>
      <c r="L248" s="76" t="s">
        <v>505</v>
      </c>
      <c r="M248" s="77"/>
    </row>
    <row r="249" spans="1:13" ht="13.5" customHeight="1" x14ac:dyDescent="0.2">
      <c r="A249" s="90" t="s">
        <v>519</v>
      </c>
      <c r="B249" s="82" t="s">
        <v>520</v>
      </c>
      <c r="C249" s="156" t="s">
        <v>560</v>
      </c>
      <c r="D249" s="157"/>
      <c r="F249" s="147">
        <v>29.89</v>
      </c>
      <c r="G249" s="93"/>
      <c r="I249" s="132">
        <v>0</v>
      </c>
      <c r="J249" s="93"/>
      <c r="L249" s="132">
        <v>8.9670000000000005</v>
      </c>
      <c r="M249" s="80"/>
    </row>
    <row r="250" spans="1:13" ht="0.2" customHeight="1" x14ac:dyDescent="0.2"/>
    <row r="251" spans="1:13" ht="11.25" customHeight="1" x14ac:dyDescent="0.2">
      <c r="A251" s="90" t="s">
        <v>522</v>
      </c>
      <c r="B251" s="82" t="s">
        <v>523</v>
      </c>
      <c r="C251" s="156" t="s">
        <v>561</v>
      </c>
      <c r="D251" s="157"/>
      <c r="F251" s="147">
        <v>3.18</v>
      </c>
      <c r="G251" s="93"/>
      <c r="I251" s="132">
        <v>0</v>
      </c>
      <c r="J251" s="93"/>
      <c r="L251" s="132">
        <v>0.95399999999999996</v>
      </c>
      <c r="M251" s="80"/>
    </row>
    <row r="252" spans="1:13" ht="409.6" hidden="1" customHeight="1" x14ac:dyDescent="0.2"/>
    <row r="253" spans="1:13" ht="12.75" customHeight="1" x14ac:dyDescent="0.2">
      <c r="A253" s="90" t="s">
        <v>525</v>
      </c>
      <c r="B253" s="55" t="s">
        <v>526</v>
      </c>
      <c r="C253" s="158" t="s">
        <v>527</v>
      </c>
      <c r="D253" s="110"/>
      <c r="F253" s="147">
        <v>0.16</v>
      </c>
      <c r="G253" s="93"/>
      <c r="I253" s="132">
        <v>0</v>
      </c>
      <c r="J253" s="93"/>
      <c r="L253" s="132">
        <v>0</v>
      </c>
      <c r="M253" s="80"/>
    </row>
    <row r="254" spans="1:13" ht="409.6" hidden="1" customHeight="1" x14ac:dyDescent="0.2"/>
    <row r="255" spans="1:13" ht="12.75" customHeight="1" x14ac:dyDescent="0.2">
      <c r="A255" s="90" t="s">
        <v>528</v>
      </c>
      <c r="C255" s="156" t="s">
        <v>529</v>
      </c>
      <c r="D255" s="159"/>
      <c r="F255" s="147">
        <v>0</v>
      </c>
      <c r="G255" s="92"/>
      <c r="I255" s="160">
        <v>0</v>
      </c>
      <c r="J255" s="93"/>
      <c r="L255" s="132">
        <v>0</v>
      </c>
      <c r="M255" s="80"/>
    </row>
    <row r="256" spans="1:13" ht="409.6" hidden="1" customHeight="1" x14ac:dyDescent="0.2"/>
    <row r="257" spans="1:13" ht="12.75" customHeight="1" x14ac:dyDescent="0.2">
      <c r="A257" s="161" t="s">
        <v>247</v>
      </c>
      <c r="B257" s="162"/>
      <c r="C257" s="163"/>
      <c r="D257" s="163"/>
      <c r="E257" s="164"/>
      <c r="F257" s="165">
        <v>33.229999999999997</v>
      </c>
      <c r="G257" s="93"/>
      <c r="I257" s="166">
        <v>0</v>
      </c>
      <c r="J257" s="93"/>
      <c r="L257" s="166">
        <v>9.9209999999999994</v>
      </c>
      <c r="M257" s="80"/>
    </row>
    <row r="258" spans="1:13" ht="10.5" customHeight="1" x14ac:dyDescent="0.2">
      <c r="A258" s="167"/>
      <c r="B258" s="168"/>
      <c r="C258" s="168"/>
      <c r="D258" s="168"/>
      <c r="E258" s="169"/>
      <c r="F258" s="110"/>
      <c r="G258" s="110"/>
      <c r="H258" s="110"/>
      <c r="I258" s="110"/>
      <c r="J258" s="110"/>
      <c r="K258" s="110"/>
      <c r="L258" s="110"/>
      <c r="M258" s="53"/>
    </row>
    <row r="259" spans="1:13" ht="12.75" customHeight="1" x14ac:dyDescent="0.2">
      <c r="A259" s="170" t="s">
        <v>530</v>
      </c>
      <c r="B259" s="85"/>
      <c r="C259" s="85"/>
      <c r="D259" s="85"/>
      <c r="E259" s="85"/>
      <c r="F259" s="76" t="s">
        <v>531</v>
      </c>
      <c r="G259" s="146"/>
      <c r="I259" s="76" t="s">
        <v>504</v>
      </c>
      <c r="J259" s="58"/>
      <c r="K259" s="171"/>
      <c r="L259" s="76" t="s">
        <v>505</v>
      </c>
      <c r="M259" s="75"/>
    </row>
    <row r="260" spans="1:13" ht="409.6" hidden="1" customHeight="1" x14ac:dyDescent="0.2"/>
    <row r="261" spans="1:13" ht="12.75" customHeight="1" x14ac:dyDescent="0.2">
      <c r="A261" s="90" t="s">
        <v>121</v>
      </c>
      <c r="B261" s="125">
        <v>24.26</v>
      </c>
      <c r="C261" s="55" t="s">
        <v>532</v>
      </c>
      <c r="D261" s="172" t="s">
        <v>542</v>
      </c>
      <c r="E261" s="173"/>
      <c r="F261" s="173"/>
      <c r="G261" s="173"/>
      <c r="H261" s="173"/>
      <c r="K261" s="54"/>
      <c r="L261" s="54"/>
      <c r="M261" s="123"/>
    </row>
    <row r="262" spans="1:13" ht="12.75" customHeight="1" x14ac:dyDescent="0.2">
      <c r="A262" s="90" t="s">
        <v>562</v>
      </c>
      <c r="B262" s="55"/>
      <c r="C262" s="55"/>
      <c r="D262" s="55"/>
      <c r="E262" s="55"/>
      <c r="F262" s="147">
        <v>3.03</v>
      </c>
      <c r="G262" s="93"/>
      <c r="I262" s="132">
        <v>3.03</v>
      </c>
      <c r="J262" s="93"/>
      <c r="K262" s="58"/>
      <c r="L262" s="132">
        <v>3.03</v>
      </c>
      <c r="M262" s="80"/>
    </row>
    <row r="263" spans="1:13" ht="409.6" hidden="1" customHeight="1" x14ac:dyDescent="0.2"/>
    <row r="264" spans="1:13" ht="12.75" customHeight="1" x14ac:dyDescent="0.2">
      <c r="A264" s="161" t="s">
        <v>247</v>
      </c>
      <c r="B264" s="162"/>
      <c r="C264" s="163"/>
      <c r="D264" s="163"/>
      <c r="E264" s="164"/>
      <c r="F264" s="165">
        <v>3.03</v>
      </c>
      <c r="G264" s="93"/>
      <c r="I264" s="166">
        <v>3.03</v>
      </c>
      <c r="J264" s="93"/>
      <c r="L264" s="166">
        <v>3.03</v>
      </c>
      <c r="M264" s="80"/>
    </row>
    <row r="265" spans="1:13" ht="10.5" customHeight="1" x14ac:dyDescent="0.2">
      <c r="A265" s="167"/>
      <c r="B265" s="168"/>
      <c r="C265" s="168"/>
      <c r="D265" s="168"/>
      <c r="E265" s="169"/>
      <c r="F265" s="110"/>
      <c r="G265" s="110"/>
      <c r="H265" s="110"/>
      <c r="I265" s="110"/>
      <c r="J265" s="110"/>
      <c r="K265" s="110"/>
      <c r="L265" s="110"/>
      <c r="M265" s="53"/>
    </row>
    <row r="266" spans="1:13" ht="10.5" customHeight="1" x14ac:dyDescent="0.2">
      <c r="A266" s="174"/>
      <c r="B266" s="174"/>
      <c r="C266" s="174"/>
      <c r="D266" s="175"/>
      <c r="E266" s="176"/>
      <c r="F266" s="177"/>
      <c r="G266" s="54"/>
      <c r="H266" s="54"/>
      <c r="I266" s="54"/>
      <c r="J266" s="54"/>
      <c r="K266" s="54"/>
      <c r="L266" s="54"/>
      <c r="M266" s="54"/>
    </row>
    <row r="267" spans="1:13" ht="12.75" customHeight="1" x14ac:dyDescent="0.2">
      <c r="A267" s="178"/>
      <c r="B267" s="179"/>
      <c r="C267" s="179"/>
      <c r="D267" s="180"/>
      <c r="E267" s="181"/>
      <c r="F267" s="76" t="s">
        <v>534</v>
      </c>
      <c r="G267" s="146"/>
      <c r="H267" s="85"/>
      <c r="I267" s="76" t="s">
        <v>504</v>
      </c>
      <c r="J267" s="146"/>
      <c r="K267" s="85"/>
      <c r="L267" s="76" t="s">
        <v>505</v>
      </c>
      <c r="M267" s="77"/>
    </row>
    <row r="268" spans="1:13" ht="15.75" customHeight="1" x14ac:dyDescent="0.25">
      <c r="A268" s="182" t="s">
        <v>535</v>
      </c>
      <c r="B268" s="174"/>
      <c r="C268" s="174"/>
      <c r="D268" s="175"/>
      <c r="E268" s="183"/>
      <c r="F268" s="184">
        <v>45.68</v>
      </c>
      <c r="G268" s="136"/>
      <c r="I268" s="184">
        <v>11.05</v>
      </c>
      <c r="J268" s="185"/>
      <c r="K268" s="54"/>
      <c r="L268" s="184">
        <v>21.57</v>
      </c>
      <c r="M268" s="186"/>
    </row>
    <row r="269" spans="1:13" ht="9" customHeight="1" x14ac:dyDescent="0.2">
      <c r="A269" s="187"/>
      <c r="B269" s="188"/>
      <c r="C269" s="188"/>
      <c r="D269" s="189"/>
      <c r="E269" s="189"/>
      <c r="F269" s="110"/>
      <c r="G269" s="110"/>
      <c r="H269" s="110"/>
      <c r="I269" s="110"/>
      <c r="J269" s="110"/>
      <c r="K269" s="110"/>
      <c r="L269" s="110"/>
      <c r="M269" s="53"/>
    </row>
    <row r="270" spans="1:13" ht="172.35" customHeight="1" x14ac:dyDescent="0.2"/>
    <row r="271" spans="1:13" ht="14.25" customHeight="1" x14ac:dyDescent="0.25">
      <c r="A271" s="73"/>
      <c r="B271" s="371" t="s">
        <v>223</v>
      </c>
      <c r="C271" s="371"/>
      <c r="D271" s="371"/>
      <c r="E271" s="371"/>
      <c r="F271" s="371"/>
      <c r="G271" s="371"/>
      <c r="H271" s="371"/>
      <c r="I271" s="371"/>
      <c r="J271" s="371"/>
      <c r="K271" s="371"/>
    </row>
    <row r="272" spans="1:13" ht="14.1" customHeight="1" x14ac:dyDescent="0.2">
      <c r="A272" s="74"/>
      <c r="B272" s="74" t="s">
        <v>226</v>
      </c>
      <c r="C272" s="58"/>
      <c r="D272" s="58"/>
      <c r="E272" s="58"/>
      <c r="F272" s="58"/>
      <c r="G272" s="58"/>
      <c r="H272" s="58"/>
      <c r="I272" s="58"/>
      <c r="J272" s="58"/>
      <c r="K272" s="75"/>
      <c r="L272" s="76" t="s">
        <v>466</v>
      </c>
      <c r="M272" s="77"/>
    </row>
    <row r="273" spans="1:13" ht="12.75" customHeight="1" x14ac:dyDescent="0.2">
      <c r="A273" s="78"/>
      <c r="B273" s="52"/>
      <c r="L273" s="79" t="s">
        <v>467</v>
      </c>
      <c r="M273" s="80"/>
    </row>
    <row r="274" spans="1:13" ht="13.5" customHeight="1" x14ac:dyDescent="0.2">
      <c r="A274" s="57" t="s">
        <v>468</v>
      </c>
      <c r="B274" s="81"/>
      <c r="C274" s="58"/>
      <c r="D274" s="58"/>
      <c r="E274" s="58"/>
      <c r="F274" s="58"/>
      <c r="G274" s="58"/>
      <c r="H274" s="58"/>
    </row>
    <row r="275" spans="1:13" ht="14.25" customHeight="1" x14ac:dyDescent="0.2">
      <c r="A275" s="82"/>
      <c r="B275" s="83" t="s">
        <v>469</v>
      </c>
      <c r="C275" s="84" t="s">
        <v>302</v>
      </c>
      <c r="D275" s="85"/>
      <c r="E275" s="85"/>
      <c r="F275" s="86"/>
      <c r="G275" s="86"/>
      <c r="H275" s="85"/>
      <c r="I275" s="87" t="s">
        <v>470</v>
      </c>
      <c r="J275" s="88">
        <v>6</v>
      </c>
      <c r="K275" s="87"/>
      <c r="L275" s="85"/>
      <c r="M275" s="89"/>
    </row>
    <row r="276" spans="1:13" ht="11.25" customHeight="1" thickBot="1" x14ac:dyDescent="0.25">
      <c r="A276" s="82"/>
      <c r="B276" s="90"/>
      <c r="C276" s="372" t="s">
        <v>147</v>
      </c>
      <c r="D276" s="372"/>
      <c r="E276" s="372"/>
      <c r="F276" s="372"/>
      <c r="G276" s="91"/>
      <c r="I276" s="55" t="s">
        <v>471</v>
      </c>
      <c r="J276" s="55"/>
      <c r="K276" s="92"/>
      <c r="L276" s="93"/>
      <c r="M276" s="80"/>
    </row>
    <row r="277" spans="1:13" ht="12.75" customHeight="1" thickTop="1" x14ac:dyDescent="0.2">
      <c r="A277" s="94" t="s">
        <v>231</v>
      </c>
      <c r="B277" s="95"/>
      <c r="C277" s="96"/>
      <c r="D277" s="97"/>
      <c r="E277" s="97"/>
      <c r="F277" s="96"/>
      <c r="G277" s="98"/>
      <c r="I277" s="82" t="s">
        <v>227</v>
      </c>
      <c r="J277" s="55"/>
      <c r="K277" s="92" t="s">
        <v>228</v>
      </c>
      <c r="L277" s="93"/>
      <c r="M277" s="80"/>
    </row>
    <row r="278" spans="1:13" ht="12.75" customHeight="1" x14ac:dyDescent="0.2">
      <c r="A278" s="99" t="s">
        <v>232</v>
      </c>
      <c r="B278" s="100"/>
      <c r="C278" s="101"/>
      <c r="D278" s="102"/>
      <c r="E278" s="102"/>
      <c r="F278" s="101"/>
      <c r="G278" s="103"/>
      <c r="H278" s="82" t="s">
        <v>703</v>
      </c>
      <c r="I278" s="82"/>
      <c r="J278" s="55"/>
      <c r="K278" s="104" t="s">
        <v>702</v>
      </c>
      <c r="L278" s="93"/>
      <c r="M278" s="80"/>
    </row>
    <row r="279" spans="1:13" ht="11.25" customHeight="1" thickBot="1" x14ac:dyDescent="0.25">
      <c r="A279" s="105" t="s">
        <v>233</v>
      </c>
      <c r="B279" s="106"/>
      <c r="C279" s="106"/>
      <c r="D279" s="106"/>
      <c r="E279" s="106"/>
      <c r="F279" s="106"/>
      <c r="G279" s="107"/>
      <c r="I279" s="82" t="s">
        <v>472</v>
      </c>
      <c r="J279" s="55"/>
      <c r="K279" s="92"/>
      <c r="L279" s="93"/>
      <c r="M279" s="80"/>
    </row>
    <row r="280" spans="1:13" ht="12.75" customHeight="1" thickTop="1" x14ac:dyDescent="0.2">
      <c r="A280" s="82"/>
      <c r="B280" s="108" t="s">
        <v>473</v>
      </c>
      <c r="C280" s="109" t="s">
        <v>229</v>
      </c>
      <c r="D280" s="110"/>
      <c r="E280" s="110"/>
      <c r="F280" s="111"/>
      <c r="G280" s="111"/>
      <c r="H280" s="109"/>
      <c r="I280" s="109"/>
      <c r="J280" s="109"/>
      <c r="K280" s="109"/>
      <c r="L280" s="110"/>
      <c r="M280" s="53"/>
    </row>
    <row r="281" spans="1:13" ht="9" customHeight="1" x14ac:dyDescent="0.2">
      <c r="A281" s="82"/>
      <c r="B281" s="55"/>
      <c r="C281" s="55"/>
      <c r="D281" s="55"/>
      <c r="E281" s="55"/>
      <c r="F281" s="55"/>
      <c r="G281" s="55"/>
      <c r="H281" s="55"/>
      <c r="I281" s="55"/>
      <c r="J281" s="55"/>
      <c r="K281" s="55"/>
    </row>
    <row r="282" spans="1:13" ht="12" customHeight="1" x14ac:dyDescent="0.2">
      <c r="A282" s="112" t="s">
        <v>474</v>
      </c>
      <c r="B282" s="86"/>
      <c r="C282" s="86"/>
      <c r="D282" s="113"/>
      <c r="E282" s="113"/>
      <c r="F282" s="113"/>
      <c r="G282" s="113"/>
      <c r="H282" s="113"/>
      <c r="I282" s="86"/>
      <c r="J282" s="86"/>
      <c r="K282" s="114"/>
      <c r="L282" s="114"/>
      <c r="M282" s="115"/>
    </row>
    <row r="283" spans="1:13" ht="15.75" customHeight="1" x14ac:dyDescent="0.2">
      <c r="A283" s="116" t="s">
        <v>475</v>
      </c>
      <c r="B283" s="84"/>
      <c r="C283" s="117">
        <v>65694.539999999994</v>
      </c>
      <c r="D283" s="118"/>
      <c r="E283" s="119" t="s">
        <v>476</v>
      </c>
      <c r="F283" s="120"/>
      <c r="G283" s="55"/>
      <c r="H283" s="55"/>
      <c r="I283" s="121">
        <v>250</v>
      </c>
      <c r="J283" s="122"/>
      <c r="L283" s="56" t="s">
        <v>477</v>
      </c>
      <c r="M283" s="123"/>
    </row>
    <row r="284" spans="1:13" ht="12.75" customHeight="1" x14ac:dyDescent="0.2">
      <c r="A284" s="116" t="s">
        <v>478</v>
      </c>
      <c r="B284" s="124"/>
      <c r="C284" s="125">
        <v>1182.309976</v>
      </c>
      <c r="D284" s="118"/>
      <c r="E284" s="119" t="s">
        <v>479</v>
      </c>
      <c r="F284" s="126"/>
      <c r="G284" s="82"/>
      <c r="H284" s="55"/>
      <c r="I284" s="127"/>
      <c r="J284" s="128" t="s">
        <v>480</v>
      </c>
      <c r="M284" s="123"/>
    </row>
    <row r="285" spans="1:13" ht="12.75" customHeight="1" x14ac:dyDescent="0.2">
      <c r="A285" s="116" t="s">
        <v>481</v>
      </c>
      <c r="B285" s="124"/>
      <c r="C285" s="129">
        <v>64512.230023999997</v>
      </c>
      <c r="D285" s="118"/>
      <c r="E285" s="119" t="s">
        <v>482</v>
      </c>
      <c r="F285" s="126"/>
      <c r="G285" s="55"/>
      <c r="H285" s="55"/>
      <c r="I285" s="130">
        <v>0.18</v>
      </c>
      <c r="J285" s="93"/>
      <c r="L285" s="54"/>
      <c r="M285" s="123"/>
    </row>
    <row r="286" spans="1:13" ht="12.75" customHeight="1" x14ac:dyDescent="0.2">
      <c r="A286" s="116" t="s">
        <v>483</v>
      </c>
      <c r="B286" s="131" t="s">
        <v>563</v>
      </c>
      <c r="C286" s="129">
        <v>12902.4460048</v>
      </c>
      <c r="D286" s="118"/>
      <c r="E286" s="119" t="s">
        <v>485</v>
      </c>
      <c r="F286" s="126"/>
      <c r="G286" s="55"/>
      <c r="I286" s="132">
        <v>0.94</v>
      </c>
      <c r="J286" s="93"/>
      <c r="L286" s="56" t="s">
        <v>486</v>
      </c>
      <c r="M286" s="123"/>
    </row>
    <row r="287" spans="1:13" ht="12.75" customHeight="1" x14ac:dyDescent="0.2">
      <c r="A287" s="116" t="s">
        <v>487</v>
      </c>
      <c r="B287" s="124"/>
      <c r="C287" s="133">
        <v>10</v>
      </c>
      <c r="D287" s="124" t="s">
        <v>488</v>
      </c>
      <c r="E287" s="119" t="s">
        <v>489</v>
      </c>
      <c r="F287" s="126"/>
      <c r="G287" s="55"/>
      <c r="I287" s="134">
        <v>1</v>
      </c>
      <c r="J287" s="135"/>
      <c r="L287" s="136"/>
      <c r="M287" s="123"/>
    </row>
    <row r="288" spans="1:13" ht="11.25" customHeight="1" x14ac:dyDescent="0.2">
      <c r="A288" s="116" t="s">
        <v>490</v>
      </c>
      <c r="B288" s="118"/>
      <c r="C288" s="133">
        <v>10</v>
      </c>
      <c r="D288" s="124" t="s">
        <v>488</v>
      </c>
      <c r="E288" s="119" t="s">
        <v>491</v>
      </c>
      <c r="F288" s="126"/>
      <c r="G288" s="82"/>
      <c r="H288" s="55"/>
      <c r="I288" s="137">
        <v>22</v>
      </c>
      <c r="J288" s="122"/>
      <c r="L288" s="56" t="s">
        <v>492</v>
      </c>
      <c r="M288" s="123"/>
    </row>
    <row r="289" spans="1:13" ht="11.25" customHeight="1" x14ac:dyDescent="0.2">
      <c r="A289" s="138" t="s">
        <v>493</v>
      </c>
      <c r="B289" s="124"/>
      <c r="C289" s="121">
        <v>0.85</v>
      </c>
      <c r="D289" s="139"/>
      <c r="E289" s="119" t="s">
        <v>494</v>
      </c>
      <c r="F289" s="82"/>
      <c r="G289" s="82"/>
      <c r="H289" s="55"/>
      <c r="I289" s="140">
        <v>200</v>
      </c>
      <c r="J289" s="136"/>
      <c r="L289" s="56" t="s">
        <v>495</v>
      </c>
      <c r="M289" s="123"/>
    </row>
    <row r="290" spans="1:13" ht="11.25" customHeight="1" x14ac:dyDescent="0.2">
      <c r="A290" s="116" t="s">
        <v>496</v>
      </c>
      <c r="B290" s="124"/>
      <c r="C290" s="141">
        <v>10000</v>
      </c>
      <c r="D290" s="124" t="s">
        <v>495</v>
      </c>
      <c r="E290" s="142" t="s">
        <v>497</v>
      </c>
      <c r="F290" s="82"/>
      <c r="G290" s="82"/>
      <c r="H290" s="55"/>
      <c r="I290" s="137">
        <v>3.2499999999999999E-3</v>
      </c>
      <c r="J290" s="122"/>
      <c r="L290" s="54"/>
      <c r="M290" s="123"/>
    </row>
    <row r="291" spans="1:13" ht="12.75" customHeight="1" x14ac:dyDescent="0.2">
      <c r="A291" s="116" t="s">
        <v>498</v>
      </c>
      <c r="B291" s="124"/>
      <c r="C291" s="143">
        <v>2000</v>
      </c>
      <c r="D291" s="124" t="s">
        <v>495</v>
      </c>
      <c r="E291" s="142" t="s">
        <v>499</v>
      </c>
      <c r="F291" s="82"/>
      <c r="G291" s="82"/>
      <c r="H291" s="55"/>
      <c r="I291" s="132">
        <v>3.6</v>
      </c>
      <c r="J291" s="93"/>
      <c r="L291" s="56" t="s">
        <v>486</v>
      </c>
      <c r="M291" s="123"/>
    </row>
    <row r="292" spans="1:13" ht="12.75" customHeight="1" x14ac:dyDescent="0.2">
      <c r="A292" s="144" t="s">
        <v>500</v>
      </c>
      <c r="B292" s="139"/>
      <c r="C292" s="55"/>
      <c r="D292" s="139"/>
      <c r="E292" s="142" t="s">
        <v>501</v>
      </c>
      <c r="F292" s="82"/>
      <c r="G292" s="82"/>
      <c r="H292" s="55"/>
      <c r="I292" s="137">
        <v>3200</v>
      </c>
      <c r="J292" s="93"/>
      <c r="L292" s="56" t="s">
        <v>495</v>
      </c>
      <c r="M292" s="123"/>
    </row>
    <row r="293" spans="1:13" ht="3" customHeight="1" x14ac:dyDescent="0.2">
      <c r="A293" s="108"/>
      <c r="B293" s="92"/>
      <c r="C293" s="109"/>
      <c r="D293" s="92"/>
      <c r="E293" s="92"/>
      <c r="F293" s="109"/>
      <c r="G293" s="109"/>
      <c r="H293" s="109"/>
      <c r="I293" s="109"/>
      <c r="J293" s="109"/>
      <c r="M293" s="53"/>
    </row>
    <row r="294" spans="1:13" ht="6" customHeight="1" x14ac:dyDescent="0.2">
      <c r="H294" s="114"/>
      <c r="I294" s="85"/>
      <c r="J294" s="85"/>
      <c r="K294" s="114"/>
      <c r="L294" s="85"/>
      <c r="M294" s="54"/>
    </row>
    <row r="295" spans="1:13" ht="12.75" customHeight="1" x14ac:dyDescent="0.2">
      <c r="A295" s="145" t="s">
        <v>502</v>
      </c>
      <c r="B295" s="86"/>
      <c r="C295" s="86"/>
      <c r="D295" s="86"/>
      <c r="E295" s="86"/>
      <c r="F295" s="76" t="s">
        <v>503</v>
      </c>
      <c r="G295" s="86"/>
      <c r="I295" s="76" t="s">
        <v>504</v>
      </c>
      <c r="J295" s="146"/>
      <c r="L295" s="76" t="s">
        <v>505</v>
      </c>
      <c r="M295" s="77"/>
    </row>
    <row r="296" spans="1:13" ht="12.75" customHeight="1" x14ac:dyDescent="0.2">
      <c r="A296" s="138" t="s">
        <v>506</v>
      </c>
      <c r="B296" s="55" t="s">
        <v>507</v>
      </c>
      <c r="C296" s="124" t="s">
        <v>564</v>
      </c>
      <c r="D296" s="109"/>
      <c r="F296" s="147">
        <v>5.16</v>
      </c>
      <c r="G296" s="92"/>
      <c r="I296" s="148">
        <v>4.1280000000000001</v>
      </c>
      <c r="J296" s="93"/>
      <c r="L296" s="132">
        <v>4.1280000000000001</v>
      </c>
      <c r="M296" s="80"/>
    </row>
    <row r="297" spans="1:13" ht="12.75" customHeight="1" x14ac:dyDescent="0.2">
      <c r="A297" s="149" t="s">
        <v>509</v>
      </c>
      <c r="B297" s="124" t="s">
        <v>510</v>
      </c>
      <c r="C297" s="150" t="s">
        <v>565</v>
      </c>
      <c r="D297" s="110"/>
      <c r="F297" s="147">
        <v>1.94</v>
      </c>
      <c r="G297" s="92"/>
      <c r="I297" s="151">
        <v>1.94</v>
      </c>
      <c r="J297" s="93"/>
      <c r="L297" s="147">
        <v>1.94</v>
      </c>
      <c r="M297" s="80"/>
    </row>
    <row r="298" spans="1:13" ht="12.75" customHeight="1" x14ac:dyDescent="0.2">
      <c r="A298" s="149" t="s">
        <v>512</v>
      </c>
      <c r="B298" s="55" t="s">
        <v>513</v>
      </c>
      <c r="C298" s="124" t="s">
        <v>565</v>
      </c>
      <c r="D298" s="110"/>
      <c r="F298" s="147">
        <v>1.94</v>
      </c>
      <c r="G298" s="92"/>
      <c r="I298" s="132">
        <v>1.94</v>
      </c>
      <c r="J298" s="93"/>
      <c r="L298" s="151">
        <v>1.94</v>
      </c>
      <c r="M298" s="80"/>
    </row>
    <row r="299" spans="1:13" ht="12.75" customHeight="1" x14ac:dyDescent="0.2">
      <c r="A299" s="149" t="s">
        <v>514</v>
      </c>
      <c r="B299" s="82" t="s">
        <v>515</v>
      </c>
      <c r="C299" s="150" t="s">
        <v>566</v>
      </c>
      <c r="D299" s="109"/>
      <c r="E299" s="55"/>
      <c r="F299" s="147">
        <v>4.3899999999999997</v>
      </c>
      <c r="G299" s="93"/>
      <c r="I299" s="148">
        <v>3.512</v>
      </c>
      <c r="J299" s="93"/>
      <c r="L299" s="147">
        <v>4.3899999999999997</v>
      </c>
      <c r="M299" s="80"/>
    </row>
    <row r="300" spans="1:13" ht="9" customHeight="1" x14ac:dyDescent="0.2">
      <c r="A300" s="149" t="s">
        <v>247</v>
      </c>
      <c r="B300" s="82"/>
      <c r="C300" s="82"/>
      <c r="D300" s="82"/>
      <c r="E300" s="55"/>
      <c r="F300" s="147">
        <v>13.43</v>
      </c>
      <c r="G300" s="92"/>
      <c r="I300" s="151">
        <v>11.52</v>
      </c>
      <c r="J300" s="93"/>
      <c r="L300" s="151">
        <v>12.4</v>
      </c>
      <c r="M300" s="80"/>
    </row>
    <row r="301" spans="1:13" ht="0.75" customHeight="1" x14ac:dyDescent="0.2">
      <c r="A301" s="152"/>
      <c r="B301" s="109"/>
      <c r="C301" s="109"/>
      <c r="D301" s="109"/>
      <c r="E301" s="153"/>
      <c r="F301" s="154"/>
      <c r="G301" s="109"/>
      <c r="H301" s="109"/>
      <c r="I301" s="109"/>
      <c r="J301" s="109"/>
      <c r="K301" s="109"/>
      <c r="L301" s="110"/>
      <c r="M301" s="53"/>
    </row>
    <row r="302" spans="1:13" ht="12" customHeight="1" x14ac:dyDescent="0.2">
      <c r="A302" s="145" t="s">
        <v>517</v>
      </c>
      <c r="B302" s="86"/>
      <c r="C302" s="86"/>
      <c r="D302" s="86"/>
      <c r="E302" s="86"/>
      <c r="F302" s="155" t="s">
        <v>518</v>
      </c>
      <c r="G302" s="84"/>
      <c r="H302" s="85"/>
      <c r="I302" s="76" t="s">
        <v>504</v>
      </c>
      <c r="J302" s="146"/>
      <c r="K302" s="85"/>
      <c r="L302" s="76" t="s">
        <v>505</v>
      </c>
      <c r="M302" s="77"/>
    </row>
    <row r="303" spans="1:13" ht="13.5" customHeight="1" x14ac:dyDescent="0.2">
      <c r="A303" s="90" t="s">
        <v>519</v>
      </c>
      <c r="B303" s="82" t="s">
        <v>520</v>
      </c>
      <c r="C303" s="156" t="s">
        <v>567</v>
      </c>
      <c r="D303" s="157"/>
      <c r="F303" s="147">
        <v>42.3</v>
      </c>
      <c r="G303" s="93"/>
      <c r="I303" s="132">
        <v>0</v>
      </c>
      <c r="J303" s="93"/>
      <c r="L303" s="132">
        <v>12.69</v>
      </c>
      <c r="M303" s="80"/>
    </row>
    <row r="304" spans="1:13" ht="0.2" customHeight="1" x14ac:dyDescent="0.2"/>
    <row r="305" spans="1:13" ht="11.25" customHeight="1" x14ac:dyDescent="0.2">
      <c r="A305" s="90" t="s">
        <v>522</v>
      </c>
      <c r="B305" s="82" t="s">
        <v>523</v>
      </c>
      <c r="C305" s="156" t="s">
        <v>568</v>
      </c>
      <c r="D305" s="157"/>
      <c r="F305" s="147">
        <v>3.32</v>
      </c>
      <c r="G305" s="93"/>
      <c r="I305" s="132">
        <v>0</v>
      </c>
      <c r="J305" s="93"/>
      <c r="L305" s="132">
        <v>0.996</v>
      </c>
      <c r="M305" s="80"/>
    </row>
    <row r="306" spans="1:13" ht="409.6" hidden="1" customHeight="1" x14ac:dyDescent="0.2"/>
    <row r="307" spans="1:13" ht="12.75" customHeight="1" x14ac:dyDescent="0.2">
      <c r="A307" s="90" t="s">
        <v>525</v>
      </c>
      <c r="B307" s="55" t="s">
        <v>526</v>
      </c>
      <c r="C307" s="158" t="s">
        <v>569</v>
      </c>
      <c r="D307" s="110"/>
      <c r="F307" s="147">
        <v>0.37</v>
      </c>
      <c r="G307" s="93"/>
      <c r="I307" s="132">
        <v>0</v>
      </c>
      <c r="J307" s="93"/>
      <c r="L307" s="132">
        <v>0</v>
      </c>
      <c r="M307" s="80"/>
    </row>
    <row r="308" spans="1:13" ht="409.6" hidden="1" customHeight="1" x14ac:dyDescent="0.2"/>
    <row r="309" spans="1:13" ht="12.75" customHeight="1" x14ac:dyDescent="0.2">
      <c r="A309" s="90" t="s">
        <v>528</v>
      </c>
      <c r="C309" s="156" t="s">
        <v>541</v>
      </c>
      <c r="D309" s="159"/>
      <c r="F309" s="147">
        <v>0</v>
      </c>
      <c r="G309" s="92"/>
      <c r="I309" s="160">
        <v>0</v>
      </c>
      <c r="J309" s="93"/>
      <c r="L309" s="132">
        <v>0</v>
      </c>
      <c r="M309" s="80"/>
    </row>
    <row r="310" spans="1:13" ht="409.6" hidden="1" customHeight="1" x14ac:dyDescent="0.2"/>
    <row r="311" spans="1:13" ht="12.75" customHeight="1" x14ac:dyDescent="0.2">
      <c r="A311" s="161" t="s">
        <v>247</v>
      </c>
      <c r="B311" s="162"/>
      <c r="C311" s="163"/>
      <c r="D311" s="163"/>
      <c r="E311" s="164"/>
      <c r="F311" s="165">
        <v>45.99</v>
      </c>
      <c r="G311" s="93"/>
      <c r="I311" s="166">
        <v>0</v>
      </c>
      <c r="J311" s="93"/>
      <c r="L311" s="166">
        <v>13.686</v>
      </c>
      <c r="M311" s="80"/>
    </row>
    <row r="312" spans="1:13" ht="10.5" customHeight="1" x14ac:dyDescent="0.2">
      <c r="A312" s="167"/>
      <c r="B312" s="168"/>
      <c r="C312" s="168"/>
      <c r="D312" s="168"/>
      <c r="E312" s="169"/>
      <c r="F312" s="110"/>
      <c r="G312" s="110"/>
      <c r="H312" s="110"/>
      <c r="I312" s="110"/>
      <c r="J312" s="110"/>
      <c r="K312" s="110"/>
      <c r="L312" s="110"/>
      <c r="M312" s="53"/>
    </row>
    <row r="313" spans="1:13" ht="12.75" customHeight="1" x14ac:dyDescent="0.2">
      <c r="A313" s="170" t="s">
        <v>530</v>
      </c>
      <c r="B313" s="85"/>
      <c r="C313" s="85"/>
      <c r="D313" s="85"/>
      <c r="E313" s="85"/>
      <c r="F313" s="76" t="s">
        <v>531</v>
      </c>
      <c r="G313" s="146"/>
      <c r="I313" s="76" t="s">
        <v>504</v>
      </c>
      <c r="J313" s="58"/>
      <c r="K313" s="171"/>
      <c r="L313" s="76" t="s">
        <v>505</v>
      </c>
      <c r="M313" s="75"/>
    </row>
    <row r="314" spans="1:13" ht="409.6" hidden="1" customHeight="1" x14ac:dyDescent="0.2"/>
    <row r="315" spans="1:13" ht="12.75" customHeight="1" x14ac:dyDescent="0.2">
      <c r="A315" s="90" t="s">
        <v>123</v>
      </c>
      <c r="B315" s="125">
        <v>27.41</v>
      </c>
      <c r="C315" s="55" t="s">
        <v>532</v>
      </c>
      <c r="D315" s="172" t="s">
        <v>533</v>
      </c>
      <c r="E315" s="173"/>
      <c r="F315" s="173"/>
      <c r="G315" s="173"/>
      <c r="H315" s="173"/>
      <c r="K315" s="54"/>
      <c r="L315" s="54"/>
      <c r="M315" s="123"/>
    </row>
    <row r="316" spans="1:13" ht="12.75" customHeight="1" x14ac:dyDescent="0.2">
      <c r="A316" s="90" t="s">
        <v>124</v>
      </c>
      <c r="B316" s="55"/>
      <c r="C316" s="55"/>
      <c r="D316" s="55"/>
      <c r="E316" s="55"/>
      <c r="F316" s="147">
        <v>3.43</v>
      </c>
      <c r="G316" s="93"/>
      <c r="I316" s="132">
        <v>3.43</v>
      </c>
      <c r="J316" s="93"/>
      <c r="K316" s="58"/>
      <c r="L316" s="132">
        <v>3.43</v>
      </c>
      <c r="M316" s="80"/>
    </row>
    <row r="317" spans="1:13" ht="409.6" hidden="1" customHeight="1" x14ac:dyDescent="0.2"/>
    <row r="318" spans="1:13" ht="12.75" customHeight="1" x14ac:dyDescent="0.2">
      <c r="A318" s="161" t="s">
        <v>247</v>
      </c>
      <c r="B318" s="162"/>
      <c r="C318" s="163"/>
      <c r="D318" s="163"/>
      <c r="E318" s="164"/>
      <c r="F318" s="165">
        <v>3.43</v>
      </c>
      <c r="G318" s="93"/>
      <c r="I318" s="166">
        <v>3.43</v>
      </c>
      <c r="J318" s="93"/>
      <c r="L318" s="166">
        <v>3.43</v>
      </c>
      <c r="M318" s="80"/>
    </row>
    <row r="319" spans="1:13" ht="10.5" customHeight="1" x14ac:dyDescent="0.2">
      <c r="A319" s="167"/>
      <c r="B319" s="168"/>
      <c r="C319" s="168"/>
      <c r="D319" s="168"/>
      <c r="E319" s="169"/>
      <c r="F319" s="110"/>
      <c r="G319" s="110"/>
      <c r="H319" s="110"/>
      <c r="I319" s="110"/>
      <c r="J319" s="110"/>
      <c r="K319" s="110"/>
      <c r="L319" s="110"/>
      <c r="M319" s="53"/>
    </row>
    <row r="320" spans="1:13" ht="10.5" customHeight="1" x14ac:dyDescent="0.2">
      <c r="A320" s="174"/>
      <c r="B320" s="174"/>
      <c r="C320" s="174"/>
      <c r="D320" s="175"/>
      <c r="E320" s="176"/>
      <c r="F320" s="177"/>
      <c r="G320" s="54"/>
      <c r="H320" s="54"/>
      <c r="I320" s="54"/>
      <c r="J320" s="54"/>
      <c r="K320" s="54"/>
      <c r="L320" s="54"/>
      <c r="M320" s="54"/>
    </row>
    <row r="321" spans="1:13" ht="12.75" customHeight="1" x14ac:dyDescent="0.2">
      <c r="A321" s="178"/>
      <c r="B321" s="179"/>
      <c r="C321" s="179"/>
      <c r="D321" s="180"/>
      <c r="E321" s="181"/>
      <c r="F321" s="76" t="s">
        <v>534</v>
      </c>
      <c r="G321" s="146"/>
      <c r="H321" s="85"/>
      <c r="I321" s="76" t="s">
        <v>504</v>
      </c>
      <c r="J321" s="146"/>
      <c r="K321" s="85"/>
      <c r="L321" s="76" t="s">
        <v>505</v>
      </c>
      <c r="M321" s="77"/>
    </row>
    <row r="322" spans="1:13" ht="15.75" customHeight="1" x14ac:dyDescent="0.25">
      <c r="A322" s="182" t="s">
        <v>535</v>
      </c>
      <c r="B322" s="174"/>
      <c r="C322" s="174"/>
      <c r="D322" s="175"/>
      <c r="E322" s="183"/>
      <c r="F322" s="184">
        <v>62.85</v>
      </c>
      <c r="G322" s="136"/>
      <c r="I322" s="184">
        <v>14.95</v>
      </c>
      <c r="J322" s="185"/>
      <c r="K322" s="54"/>
      <c r="L322" s="184">
        <v>29.52</v>
      </c>
      <c r="M322" s="186"/>
    </row>
    <row r="323" spans="1:13" ht="9" customHeight="1" x14ac:dyDescent="0.2">
      <c r="A323" s="187"/>
      <c r="B323" s="188"/>
      <c r="C323" s="188"/>
      <c r="D323" s="189"/>
      <c r="E323" s="189"/>
      <c r="F323" s="110"/>
      <c r="G323" s="110"/>
      <c r="H323" s="110"/>
      <c r="I323" s="110"/>
      <c r="J323" s="110"/>
      <c r="K323" s="110"/>
      <c r="L323" s="110"/>
      <c r="M323" s="53"/>
    </row>
    <row r="324" spans="1:13" ht="172.35" customHeight="1" x14ac:dyDescent="0.2"/>
    <row r="325" spans="1:13" ht="14.25" customHeight="1" x14ac:dyDescent="0.25">
      <c r="A325" s="73"/>
      <c r="B325" s="371" t="s">
        <v>223</v>
      </c>
      <c r="C325" s="371"/>
      <c r="D325" s="371"/>
      <c r="E325" s="371"/>
      <c r="F325" s="371"/>
      <c r="G325" s="371"/>
      <c r="H325" s="371"/>
      <c r="I325" s="371"/>
      <c r="J325" s="371"/>
      <c r="K325" s="371"/>
    </row>
    <row r="326" spans="1:13" ht="14.1" customHeight="1" x14ac:dyDescent="0.2">
      <c r="A326" s="74"/>
      <c r="B326" s="74" t="s">
        <v>226</v>
      </c>
      <c r="C326" s="58"/>
      <c r="D326" s="58"/>
      <c r="E326" s="58"/>
      <c r="F326" s="58"/>
      <c r="G326" s="58"/>
      <c r="H326" s="58"/>
      <c r="I326" s="58"/>
      <c r="J326" s="58"/>
      <c r="K326" s="75"/>
      <c r="L326" s="76" t="s">
        <v>466</v>
      </c>
      <c r="M326" s="77"/>
    </row>
    <row r="327" spans="1:13" ht="12.75" customHeight="1" x14ac:dyDescent="0.2">
      <c r="A327" s="78"/>
      <c r="B327" s="52"/>
      <c r="L327" s="79" t="s">
        <v>467</v>
      </c>
      <c r="M327" s="80"/>
    </row>
    <row r="328" spans="1:13" ht="13.5" customHeight="1" x14ac:dyDescent="0.2">
      <c r="A328" s="57" t="s">
        <v>468</v>
      </c>
      <c r="B328" s="81"/>
      <c r="C328" s="58"/>
      <c r="D328" s="58"/>
      <c r="E328" s="58"/>
      <c r="F328" s="58"/>
      <c r="G328" s="58"/>
      <c r="H328" s="58"/>
    </row>
    <row r="329" spans="1:13" ht="14.25" customHeight="1" x14ac:dyDescent="0.2">
      <c r="A329" s="82"/>
      <c r="B329" s="83" t="s">
        <v>469</v>
      </c>
      <c r="C329" s="84" t="s">
        <v>428</v>
      </c>
      <c r="D329" s="85"/>
      <c r="E329" s="85"/>
      <c r="F329" s="86"/>
      <c r="G329" s="86"/>
      <c r="H329" s="85"/>
      <c r="I329" s="87" t="s">
        <v>470</v>
      </c>
      <c r="J329" s="88">
        <v>7</v>
      </c>
      <c r="K329" s="87"/>
      <c r="L329" s="85"/>
      <c r="M329" s="89"/>
    </row>
    <row r="330" spans="1:13" ht="11.25" customHeight="1" thickBot="1" x14ac:dyDescent="0.25">
      <c r="A330" s="82"/>
      <c r="B330" s="90"/>
      <c r="C330" s="372" t="s">
        <v>149</v>
      </c>
      <c r="D330" s="372"/>
      <c r="E330" s="372"/>
      <c r="F330" s="372"/>
      <c r="G330" s="91"/>
      <c r="I330" s="55" t="s">
        <v>471</v>
      </c>
      <c r="J330" s="55"/>
      <c r="K330" s="92"/>
      <c r="L330" s="93"/>
      <c r="M330" s="80"/>
    </row>
    <row r="331" spans="1:13" ht="12.75" customHeight="1" thickTop="1" x14ac:dyDescent="0.2">
      <c r="A331" s="94" t="s">
        <v>231</v>
      </c>
      <c r="B331" s="95"/>
      <c r="C331" s="96"/>
      <c r="D331" s="97"/>
      <c r="E331" s="97"/>
      <c r="F331" s="96"/>
      <c r="G331" s="98"/>
      <c r="I331" s="82" t="s">
        <v>227</v>
      </c>
      <c r="J331" s="55"/>
      <c r="K331" s="92" t="s">
        <v>228</v>
      </c>
      <c r="L331" s="93"/>
      <c r="M331" s="80"/>
    </row>
    <row r="332" spans="1:13" ht="12.75" customHeight="1" x14ac:dyDescent="0.2">
      <c r="A332" s="99" t="s">
        <v>232</v>
      </c>
      <c r="B332" s="100"/>
      <c r="C332" s="101"/>
      <c r="D332" s="102"/>
      <c r="E332" s="102"/>
      <c r="F332" s="101"/>
      <c r="G332" s="103"/>
      <c r="H332" s="82" t="s">
        <v>703</v>
      </c>
      <c r="I332" s="82"/>
      <c r="J332" s="55"/>
      <c r="K332" s="104" t="s">
        <v>702</v>
      </c>
      <c r="L332" s="93"/>
      <c r="M332" s="80"/>
    </row>
    <row r="333" spans="1:13" ht="11.25" customHeight="1" thickBot="1" x14ac:dyDescent="0.25">
      <c r="A333" s="105" t="s">
        <v>233</v>
      </c>
      <c r="B333" s="106"/>
      <c r="C333" s="106"/>
      <c r="D333" s="106"/>
      <c r="E333" s="106"/>
      <c r="F333" s="106"/>
      <c r="G333" s="107"/>
      <c r="I333" s="82" t="s">
        <v>472</v>
      </c>
      <c r="J333" s="55"/>
      <c r="K333" s="92"/>
      <c r="L333" s="93"/>
      <c r="M333" s="80"/>
    </row>
    <row r="334" spans="1:13" ht="12.75" customHeight="1" thickTop="1" x14ac:dyDescent="0.2">
      <c r="A334" s="82"/>
      <c r="B334" s="108" t="s">
        <v>473</v>
      </c>
      <c r="C334" s="109" t="s">
        <v>229</v>
      </c>
      <c r="D334" s="110"/>
      <c r="E334" s="110"/>
      <c r="F334" s="111"/>
      <c r="G334" s="111"/>
      <c r="H334" s="109"/>
      <c r="I334" s="109"/>
      <c r="J334" s="109"/>
      <c r="K334" s="109"/>
      <c r="L334" s="110"/>
      <c r="M334" s="53"/>
    </row>
    <row r="335" spans="1:13" ht="9" customHeight="1" x14ac:dyDescent="0.2">
      <c r="A335" s="82"/>
      <c r="B335" s="55"/>
      <c r="C335" s="55"/>
      <c r="D335" s="55"/>
      <c r="E335" s="55"/>
      <c r="F335" s="55"/>
      <c r="G335" s="55"/>
      <c r="H335" s="55"/>
      <c r="I335" s="55"/>
      <c r="J335" s="55"/>
      <c r="K335" s="55"/>
    </row>
    <row r="336" spans="1:13" ht="12" customHeight="1" x14ac:dyDescent="0.2">
      <c r="A336" s="112" t="s">
        <v>474</v>
      </c>
      <c r="B336" s="86"/>
      <c r="C336" s="86"/>
      <c r="D336" s="113"/>
      <c r="E336" s="113"/>
      <c r="F336" s="113"/>
      <c r="G336" s="113"/>
      <c r="H336" s="113"/>
      <c r="I336" s="86"/>
      <c r="J336" s="86"/>
      <c r="K336" s="114"/>
      <c r="L336" s="114"/>
      <c r="M336" s="115"/>
    </row>
    <row r="337" spans="1:13" ht="15.75" customHeight="1" x14ac:dyDescent="0.2">
      <c r="A337" s="116" t="s">
        <v>475</v>
      </c>
      <c r="B337" s="84"/>
      <c r="C337" s="117">
        <v>1550.14</v>
      </c>
      <c r="D337" s="118"/>
      <c r="E337" s="119" t="s">
        <v>476</v>
      </c>
      <c r="F337" s="120"/>
      <c r="G337" s="55"/>
      <c r="H337" s="55"/>
      <c r="I337" s="121">
        <v>12</v>
      </c>
      <c r="J337" s="122"/>
      <c r="L337" s="56" t="s">
        <v>477</v>
      </c>
      <c r="M337" s="123"/>
    </row>
    <row r="338" spans="1:13" ht="12.75" customHeight="1" x14ac:dyDescent="0.2">
      <c r="A338" s="116" t="s">
        <v>478</v>
      </c>
      <c r="B338" s="124"/>
      <c r="C338" s="125">
        <v>0</v>
      </c>
      <c r="D338" s="118"/>
      <c r="E338" s="119" t="s">
        <v>479</v>
      </c>
      <c r="F338" s="126"/>
      <c r="G338" s="82"/>
      <c r="H338" s="55"/>
      <c r="I338" s="127"/>
      <c r="J338" s="128" t="s">
        <v>570</v>
      </c>
      <c r="M338" s="123"/>
    </row>
    <row r="339" spans="1:13" ht="12.75" customHeight="1" x14ac:dyDescent="0.2">
      <c r="A339" s="116" t="s">
        <v>481</v>
      </c>
      <c r="B339" s="124"/>
      <c r="C339" s="129">
        <v>1550.14</v>
      </c>
      <c r="D339" s="118"/>
      <c r="E339" s="119" t="s">
        <v>482</v>
      </c>
      <c r="F339" s="126"/>
      <c r="G339" s="55"/>
      <c r="H339" s="55"/>
      <c r="I339" s="130">
        <v>8.0299999999999996E-2</v>
      </c>
      <c r="J339" s="93"/>
      <c r="L339" s="54"/>
      <c r="M339" s="123"/>
    </row>
    <row r="340" spans="1:13" ht="12.75" customHeight="1" x14ac:dyDescent="0.2">
      <c r="A340" s="116" t="s">
        <v>483</v>
      </c>
      <c r="B340" s="131" t="s">
        <v>484</v>
      </c>
      <c r="C340" s="129">
        <v>155.01400000000001</v>
      </c>
      <c r="D340" s="118"/>
      <c r="E340" s="119" t="s">
        <v>485</v>
      </c>
      <c r="F340" s="126"/>
      <c r="G340" s="55"/>
      <c r="I340" s="132">
        <v>0.88</v>
      </c>
      <c r="J340" s="93"/>
      <c r="L340" s="56" t="s">
        <v>486</v>
      </c>
      <c r="M340" s="123"/>
    </row>
    <row r="341" spans="1:13" ht="12.75" customHeight="1" x14ac:dyDescent="0.2">
      <c r="A341" s="116" t="s">
        <v>487</v>
      </c>
      <c r="B341" s="124"/>
      <c r="C341" s="133">
        <v>10</v>
      </c>
      <c r="D341" s="124" t="s">
        <v>488</v>
      </c>
      <c r="E341" s="119" t="s">
        <v>489</v>
      </c>
      <c r="F341" s="126"/>
      <c r="G341" s="55"/>
      <c r="I341" s="134">
        <v>1</v>
      </c>
      <c r="J341" s="135"/>
      <c r="L341" s="136"/>
      <c r="M341" s="123"/>
    </row>
    <row r="342" spans="1:13" ht="11.25" customHeight="1" x14ac:dyDescent="0.2">
      <c r="A342" s="116" t="s">
        <v>490</v>
      </c>
      <c r="B342" s="118"/>
      <c r="C342" s="133">
        <v>10</v>
      </c>
      <c r="D342" s="124" t="s">
        <v>488</v>
      </c>
      <c r="E342" s="119" t="s">
        <v>491</v>
      </c>
      <c r="F342" s="126"/>
      <c r="G342" s="82"/>
      <c r="H342" s="55"/>
      <c r="I342" s="137">
        <v>2</v>
      </c>
      <c r="J342" s="122"/>
      <c r="L342" s="56" t="s">
        <v>492</v>
      </c>
      <c r="M342" s="123"/>
    </row>
    <row r="343" spans="1:13" ht="11.25" customHeight="1" x14ac:dyDescent="0.2">
      <c r="A343" s="138" t="s">
        <v>493</v>
      </c>
      <c r="B343" s="124"/>
      <c r="C343" s="121">
        <v>0.75</v>
      </c>
      <c r="D343" s="139"/>
      <c r="E343" s="119" t="s">
        <v>494</v>
      </c>
      <c r="F343" s="82"/>
      <c r="G343" s="82"/>
      <c r="H343" s="55"/>
      <c r="I343" s="140">
        <v>100</v>
      </c>
      <c r="J343" s="136"/>
      <c r="L343" s="56" t="s">
        <v>495</v>
      </c>
      <c r="M343" s="123"/>
    </row>
    <row r="344" spans="1:13" ht="11.25" customHeight="1" x14ac:dyDescent="0.2">
      <c r="A344" s="116" t="s">
        <v>496</v>
      </c>
      <c r="B344" s="124"/>
      <c r="C344" s="141">
        <v>6000</v>
      </c>
      <c r="D344" s="124" t="s">
        <v>495</v>
      </c>
      <c r="E344" s="142" t="s">
        <v>497</v>
      </c>
      <c r="F344" s="82"/>
      <c r="G344" s="82"/>
      <c r="H344" s="55"/>
      <c r="I344" s="137">
        <v>2.3E-3</v>
      </c>
      <c r="J344" s="122"/>
      <c r="L344" s="54"/>
      <c r="M344" s="123"/>
    </row>
    <row r="345" spans="1:13" ht="12.75" customHeight="1" x14ac:dyDescent="0.2">
      <c r="A345" s="116" t="s">
        <v>498</v>
      </c>
      <c r="B345" s="124"/>
      <c r="C345" s="143">
        <v>2000</v>
      </c>
      <c r="D345" s="124" t="s">
        <v>495</v>
      </c>
      <c r="E345" s="142" t="s">
        <v>499</v>
      </c>
      <c r="F345" s="82"/>
      <c r="G345" s="82"/>
      <c r="H345" s="55"/>
      <c r="I345" s="132">
        <v>3.6</v>
      </c>
      <c r="J345" s="93"/>
      <c r="L345" s="56" t="s">
        <v>486</v>
      </c>
      <c r="M345" s="123"/>
    </row>
    <row r="346" spans="1:13" ht="12.75" customHeight="1" x14ac:dyDescent="0.2">
      <c r="A346" s="144" t="s">
        <v>500</v>
      </c>
      <c r="B346" s="139"/>
      <c r="C346" s="55"/>
      <c r="D346" s="139"/>
      <c r="E346" s="142" t="s">
        <v>501</v>
      </c>
      <c r="F346" s="82"/>
      <c r="G346" s="82"/>
      <c r="H346" s="55"/>
      <c r="I346" s="137">
        <v>0</v>
      </c>
      <c r="J346" s="93"/>
      <c r="L346" s="56" t="s">
        <v>495</v>
      </c>
      <c r="M346" s="123"/>
    </row>
    <row r="347" spans="1:13" ht="3" customHeight="1" x14ac:dyDescent="0.2">
      <c r="A347" s="108"/>
      <c r="B347" s="92"/>
      <c r="C347" s="109"/>
      <c r="D347" s="92"/>
      <c r="E347" s="92"/>
      <c r="F347" s="109"/>
      <c r="G347" s="109"/>
      <c r="H347" s="109"/>
      <c r="I347" s="109"/>
      <c r="J347" s="109"/>
      <c r="M347" s="53"/>
    </row>
    <row r="348" spans="1:13" ht="6" customHeight="1" x14ac:dyDescent="0.2">
      <c r="H348" s="114"/>
      <c r="I348" s="85"/>
      <c r="J348" s="85"/>
      <c r="K348" s="114"/>
      <c r="L348" s="85"/>
      <c r="M348" s="54"/>
    </row>
    <row r="349" spans="1:13" ht="12.75" customHeight="1" x14ac:dyDescent="0.2">
      <c r="A349" s="145" t="s">
        <v>502</v>
      </c>
      <c r="B349" s="86"/>
      <c r="C349" s="86"/>
      <c r="D349" s="86"/>
      <c r="E349" s="86"/>
      <c r="F349" s="76" t="s">
        <v>503</v>
      </c>
      <c r="G349" s="86"/>
      <c r="I349" s="76" t="s">
        <v>504</v>
      </c>
      <c r="J349" s="146"/>
      <c r="L349" s="76" t="s">
        <v>505</v>
      </c>
      <c r="M349" s="77"/>
    </row>
    <row r="350" spans="1:13" ht="12.75" customHeight="1" x14ac:dyDescent="0.2">
      <c r="A350" s="138" t="s">
        <v>506</v>
      </c>
      <c r="B350" s="55" t="s">
        <v>507</v>
      </c>
      <c r="C350" s="124" t="s">
        <v>571</v>
      </c>
      <c r="D350" s="109"/>
      <c r="F350" s="147">
        <v>0.23</v>
      </c>
      <c r="G350" s="92"/>
      <c r="I350" s="148">
        <v>0.184</v>
      </c>
      <c r="J350" s="93"/>
      <c r="L350" s="132">
        <v>0.184</v>
      </c>
      <c r="M350" s="80"/>
    </row>
    <row r="351" spans="1:13" ht="12.75" customHeight="1" x14ac:dyDescent="0.2">
      <c r="A351" s="149" t="s">
        <v>509</v>
      </c>
      <c r="B351" s="124" t="s">
        <v>510</v>
      </c>
      <c r="C351" s="150" t="s">
        <v>572</v>
      </c>
      <c r="D351" s="110"/>
      <c r="F351" s="147">
        <v>0.04</v>
      </c>
      <c r="G351" s="92"/>
      <c r="I351" s="151">
        <v>0.04</v>
      </c>
      <c r="J351" s="93"/>
      <c r="L351" s="147">
        <v>0.04</v>
      </c>
      <c r="M351" s="80"/>
    </row>
    <row r="352" spans="1:13" ht="12.75" customHeight="1" x14ac:dyDescent="0.2">
      <c r="A352" s="149" t="s">
        <v>512</v>
      </c>
      <c r="B352" s="55" t="s">
        <v>513</v>
      </c>
      <c r="C352" s="124" t="s">
        <v>572</v>
      </c>
      <c r="D352" s="110"/>
      <c r="F352" s="147">
        <v>0.04</v>
      </c>
      <c r="G352" s="92"/>
      <c r="I352" s="132">
        <v>0.04</v>
      </c>
      <c r="J352" s="93"/>
      <c r="L352" s="151">
        <v>0.04</v>
      </c>
      <c r="M352" s="80"/>
    </row>
    <row r="353" spans="1:13" ht="12.75" customHeight="1" x14ac:dyDescent="0.2">
      <c r="A353" s="149" t="s">
        <v>514</v>
      </c>
      <c r="B353" s="82" t="s">
        <v>515</v>
      </c>
      <c r="C353" s="150" t="s">
        <v>573</v>
      </c>
      <c r="D353" s="109"/>
      <c r="E353" s="55"/>
      <c r="F353" s="147">
        <v>0.17</v>
      </c>
      <c r="G353" s="93"/>
      <c r="I353" s="148">
        <v>0.13600000000000001</v>
      </c>
      <c r="J353" s="93"/>
      <c r="L353" s="147">
        <v>0.17</v>
      </c>
      <c r="M353" s="80"/>
    </row>
    <row r="354" spans="1:13" ht="9" customHeight="1" x14ac:dyDescent="0.2">
      <c r="A354" s="149" t="s">
        <v>247</v>
      </c>
      <c r="B354" s="82"/>
      <c r="C354" s="82"/>
      <c r="D354" s="82"/>
      <c r="E354" s="55"/>
      <c r="F354" s="147">
        <v>0.48</v>
      </c>
      <c r="G354" s="92"/>
      <c r="I354" s="151">
        <v>0.4</v>
      </c>
      <c r="J354" s="93"/>
      <c r="L354" s="151">
        <v>0.43</v>
      </c>
      <c r="M354" s="80"/>
    </row>
    <row r="355" spans="1:13" ht="0.75" customHeight="1" x14ac:dyDescent="0.2">
      <c r="A355" s="152"/>
      <c r="B355" s="109"/>
      <c r="C355" s="109"/>
      <c r="D355" s="109"/>
      <c r="E355" s="153"/>
      <c r="F355" s="154"/>
      <c r="G355" s="109"/>
      <c r="H355" s="109"/>
      <c r="I355" s="109"/>
      <c r="J355" s="109"/>
      <c r="K355" s="109"/>
      <c r="L355" s="110"/>
      <c r="M355" s="53"/>
    </row>
    <row r="356" spans="1:13" ht="12" customHeight="1" x14ac:dyDescent="0.2">
      <c r="A356" s="145" t="s">
        <v>517</v>
      </c>
      <c r="B356" s="86"/>
      <c r="C356" s="86"/>
      <c r="D356" s="86"/>
      <c r="E356" s="86"/>
      <c r="F356" s="155" t="s">
        <v>518</v>
      </c>
      <c r="G356" s="84"/>
      <c r="H356" s="85"/>
      <c r="I356" s="76" t="s">
        <v>504</v>
      </c>
      <c r="J356" s="146"/>
      <c r="K356" s="85"/>
      <c r="L356" s="76" t="s">
        <v>505</v>
      </c>
      <c r="M356" s="77"/>
    </row>
    <row r="357" spans="1:13" ht="13.5" customHeight="1" x14ac:dyDescent="0.2">
      <c r="A357" s="90" t="s">
        <v>519</v>
      </c>
      <c r="B357" s="82" t="s">
        <v>520</v>
      </c>
      <c r="C357" s="156" t="s">
        <v>574</v>
      </c>
      <c r="D357" s="157"/>
      <c r="F357" s="147">
        <v>0.85</v>
      </c>
      <c r="G357" s="93"/>
      <c r="I357" s="132">
        <v>0</v>
      </c>
      <c r="J357" s="93"/>
      <c r="L357" s="132">
        <v>0.255</v>
      </c>
      <c r="M357" s="80"/>
    </row>
    <row r="358" spans="1:13" ht="0.2" customHeight="1" x14ac:dyDescent="0.2"/>
    <row r="359" spans="1:13" ht="11.25" customHeight="1" x14ac:dyDescent="0.2">
      <c r="A359" s="90" t="s">
        <v>522</v>
      </c>
      <c r="B359" s="82" t="s">
        <v>523</v>
      </c>
      <c r="C359" s="156" t="s">
        <v>575</v>
      </c>
      <c r="D359" s="157"/>
      <c r="F359" s="147">
        <v>0.17</v>
      </c>
      <c r="G359" s="93"/>
      <c r="I359" s="132">
        <v>0</v>
      </c>
      <c r="J359" s="93"/>
      <c r="L359" s="132">
        <v>5.0999999999999997E-2</v>
      </c>
      <c r="M359" s="80"/>
    </row>
    <row r="360" spans="1:13" ht="409.6" hidden="1" customHeight="1" x14ac:dyDescent="0.2"/>
    <row r="361" spans="1:13" ht="12.75" customHeight="1" x14ac:dyDescent="0.2">
      <c r="A361" s="90" t="s">
        <v>525</v>
      </c>
      <c r="B361" s="55" t="s">
        <v>526</v>
      </c>
      <c r="C361" s="158" t="s">
        <v>541</v>
      </c>
      <c r="D361" s="110"/>
      <c r="F361" s="147">
        <v>0</v>
      </c>
      <c r="G361" s="93"/>
      <c r="I361" s="132">
        <v>0</v>
      </c>
      <c r="J361" s="93"/>
      <c r="L361" s="132">
        <v>0</v>
      </c>
      <c r="M361" s="80"/>
    </row>
    <row r="362" spans="1:13" ht="409.6" hidden="1" customHeight="1" x14ac:dyDescent="0.2"/>
    <row r="363" spans="1:13" ht="12.75" customHeight="1" x14ac:dyDescent="0.2">
      <c r="A363" s="90" t="s">
        <v>528</v>
      </c>
      <c r="C363" s="156" t="s">
        <v>529</v>
      </c>
      <c r="D363" s="159"/>
      <c r="F363" s="147">
        <v>0</v>
      </c>
      <c r="G363" s="92"/>
      <c r="I363" s="160">
        <v>0</v>
      </c>
      <c r="J363" s="93"/>
      <c r="L363" s="132">
        <v>0</v>
      </c>
      <c r="M363" s="80"/>
    </row>
    <row r="364" spans="1:13" ht="409.6" hidden="1" customHeight="1" x14ac:dyDescent="0.2"/>
    <row r="365" spans="1:13" ht="12.75" customHeight="1" x14ac:dyDescent="0.2">
      <c r="A365" s="161" t="s">
        <v>247</v>
      </c>
      <c r="B365" s="162"/>
      <c r="C365" s="163"/>
      <c r="D365" s="163"/>
      <c r="E365" s="164"/>
      <c r="F365" s="165">
        <v>1.02</v>
      </c>
      <c r="G365" s="93"/>
      <c r="I365" s="166">
        <v>0</v>
      </c>
      <c r="J365" s="93"/>
      <c r="L365" s="166">
        <v>0.30599999999999999</v>
      </c>
      <c r="M365" s="80"/>
    </row>
    <row r="366" spans="1:13" ht="10.5" customHeight="1" x14ac:dyDescent="0.2">
      <c r="A366" s="167"/>
      <c r="B366" s="168"/>
      <c r="C366" s="168"/>
      <c r="D366" s="168"/>
      <c r="E366" s="169"/>
      <c r="F366" s="110"/>
      <c r="G366" s="110"/>
      <c r="H366" s="110"/>
      <c r="I366" s="110"/>
      <c r="J366" s="110"/>
      <c r="K366" s="110"/>
      <c r="L366" s="110"/>
      <c r="M366" s="53"/>
    </row>
    <row r="367" spans="1:13" ht="12.75" customHeight="1" x14ac:dyDescent="0.2">
      <c r="A367" s="170" t="s">
        <v>530</v>
      </c>
      <c r="B367" s="85"/>
      <c r="C367" s="85"/>
      <c r="D367" s="85"/>
      <c r="E367" s="85"/>
      <c r="F367" s="76" t="s">
        <v>531</v>
      </c>
      <c r="G367" s="146"/>
      <c r="I367" s="76" t="s">
        <v>504</v>
      </c>
      <c r="J367" s="58"/>
      <c r="K367" s="171"/>
      <c r="L367" s="76" t="s">
        <v>505</v>
      </c>
      <c r="M367" s="75"/>
    </row>
    <row r="368" spans="1:13" ht="409.6" hidden="1" customHeight="1" x14ac:dyDescent="0.2"/>
    <row r="369" spans="1:13" ht="12.75" customHeight="1" x14ac:dyDescent="0.2">
      <c r="A369" s="90" t="s">
        <v>125</v>
      </c>
      <c r="B369" s="125">
        <v>24.26</v>
      </c>
      <c r="C369" s="55" t="s">
        <v>532</v>
      </c>
      <c r="D369" s="172" t="s">
        <v>542</v>
      </c>
      <c r="E369" s="173"/>
      <c r="F369" s="173"/>
      <c r="G369" s="173"/>
      <c r="H369" s="173"/>
      <c r="K369" s="54"/>
      <c r="L369" s="54"/>
      <c r="M369" s="123"/>
    </row>
    <row r="370" spans="1:13" ht="12.75" customHeight="1" x14ac:dyDescent="0.2">
      <c r="A370" s="90" t="s">
        <v>126</v>
      </c>
      <c r="B370" s="55"/>
      <c r="C370" s="55"/>
      <c r="D370" s="55"/>
      <c r="E370" s="55"/>
      <c r="F370" s="147">
        <v>3.03</v>
      </c>
      <c r="G370" s="93"/>
      <c r="I370" s="132">
        <v>3.03</v>
      </c>
      <c r="J370" s="93"/>
      <c r="K370" s="58"/>
      <c r="L370" s="132">
        <v>3.03</v>
      </c>
      <c r="M370" s="80"/>
    </row>
    <row r="371" spans="1:13" ht="409.6" hidden="1" customHeight="1" x14ac:dyDescent="0.2"/>
    <row r="372" spans="1:13" ht="12.75" customHeight="1" x14ac:dyDescent="0.2">
      <c r="A372" s="161" t="s">
        <v>247</v>
      </c>
      <c r="B372" s="162"/>
      <c r="C372" s="163"/>
      <c r="D372" s="163"/>
      <c r="E372" s="164"/>
      <c r="F372" s="165">
        <v>3.03</v>
      </c>
      <c r="G372" s="93"/>
      <c r="I372" s="166">
        <v>3.03</v>
      </c>
      <c r="J372" s="93"/>
      <c r="L372" s="166">
        <v>3.03</v>
      </c>
      <c r="M372" s="80"/>
    </row>
    <row r="373" spans="1:13" ht="10.5" customHeight="1" x14ac:dyDescent="0.2">
      <c r="A373" s="167"/>
      <c r="B373" s="168"/>
      <c r="C373" s="168"/>
      <c r="D373" s="168"/>
      <c r="E373" s="169"/>
      <c r="F373" s="110"/>
      <c r="G373" s="110"/>
      <c r="H373" s="110"/>
      <c r="I373" s="110"/>
      <c r="J373" s="110"/>
      <c r="K373" s="110"/>
      <c r="L373" s="110"/>
      <c r="M373" s="53"/>
    </row>
    <row r="374" spans="1:13" ht="10.5" customHeight="1" x14ac:dyDescent="0.2">
      <c r="A374" s="174"/>
      <c r="B374" s="174"/>
      <c r="C374" s="174"/>
      <c r="D374" s="175"/>
      <c r="E374" s="176"/>
      <c r="F374" s="177"/>
      <c r="G374" s="54"/>
      <c r="H374" s="54"/>
      <c r="I374" s="54"/>
      <c r="J374" s="54"/>
      <c r="K374" s="54"/>
      <c r="L374" s="54"/>
      <c r="M374" s="54"/>
    </row>
    <row r="375" spans="1:13" ht="12.75" customHeight="1" x14ac:dyDescent="0.2">
      <c r="A375" s="178"/>
      <c r="B375" s="179"/>
      <c r="C375" s="179"/>
      <c r="D375" s="180"/>
      <c r="E375" s="181"/>
      <c r="F375" s="76" t="s">
        <v>534</v>
      </c>
      <c r="G375" s="146"/>
      <c r="H375" s="85"/>
      <c r="I375" s="76" t="s">
        <v>504</v>
      </c>
      <c r="J375" s="146"/>
      <c r="K375" s="85"/>
      <c r="L375" s="76" t="s">
        <v>505</v>
      </c>
      <c r="M375" s="77"/>
    </row>
    <row r="376" spans="1:13" ht="15.75" customHeight="1" x14ac:dyDescent="0.25">
      <c r="A376" s="182" t="s">
        <v>535</v>
      </c>
      <c r="B376" s="174"/>
      <c r="C376" s="174"/>
      <c r="D376" s="175"/>
      <c r="E376" s="183"/>
      <c r="F376" s="184">
        <v>4.53</v>
      </c>
      <c r="G376" s="136"/>
      <c r="I376" s="184">
        <v>3.43</v>
      </c>
      <c r="J376" s="185"/>
      <c r="K376" s="54"/>
      <c r="L376" s="184">
        <v>3.77</v>
      </c>
      <c r="M376" s="186"/>
    </row>
    <row r="377" spans="1:13" ht="9" customHeight="1" x14ac:dyDescent="0.2">
      <c r="A377" s="187"/>
      <c r="B377" s="188"/>
      <c r="C377" s="188"/>
      <c r="D377" s="189"/>
      <c r="E377" s="189"/>
      <c r="F377" s="110"/>
      <c r="G377" s="110"/>
      <c r="H377" s="110"/>
      <c r="I377" s="110"/>
      <c r="J377" s="110"/>
      <c r="K377" s="110"/>
      <c r="L377" s="110"/>
      <c r="M377" s="53"/>
    </row>
    <row r="378" spans="1:13" ht="172.35" customHeight="1" x14ac:dyDescent="0.2"/>
    <row r="379" spans="1:13" ht="14.25" customHeight="1" x14ac:dyDescent="0.25">
      <c r="A379" s="73"/>
      <c r="B379" s="371" t="s">
        <v>223</v>
      </c>
      <c r="C379" s="371"/>
      <c r="D379" s="371"/>
      <c r="E379" s="371"/>
      <c r="F379" s="371"/>
      <c r="G379" s="371"/>
      <c r="H379" s="371"/>
      <c r="I379" s="371"/>
      <c r="J379" s="371"/>
      <c r="K379" s="371"/>
    </row>
    <row r="380" spans="1:13" ht="14.1" customHeight="1" x14ac:dyDescent="0.2">
      <c r="A380" s="74"/>
      <c r="B380" s="74" t="s">
        <v>226</v>
      </c>
      <c r="C380" s="58"/>
      <c r="D380" s="58"/>
      <c r="E380" s="58"/>
      <c r="F380" s="58"/>
      <c r="G380" s="58"/>
      <c r="H380" s="58"/>
      <c r="I380" s="58"/>
      <c r="J380" s="58"/>
      <c r="K380" s="75"/>
      <c r="L380" s="76" t="s">
        <v>466</v>
      </c>
      <c r="M380" s="77"/>
    </row>
    <row r="381" spans="1:13" ht="12.75" customHeight="1" x14ac:dyDescent="0.2">
      <c r="A381" s="78"/>
      <c r="B381" s="52"/>
      <c r="L381" s="79" t="s">
        <v>467</v>
      </c>
      <c r="M381" s="80"/>
    </row>
    <row r="382" spans="1:13" ht="13.5" customHeight="1" x14ac:dyDescent="0.2">
      <c r="A382" s="57" t="s">
        <v>468</v>
      </c>
      <c r="B382" s="81"/>
      <c r="C382" s="58"/>
      <c r="D382" s="58"/>
      <c r="E382" s="58"/>
      <c r="F382" s="58"/>
      <c r="G382" s="58"/>
      <c r="H382" s="58"/>
    </row>
    <row r="383" spans="1:13" ht="14.25" customHeight="1" x14ac:dyDescent="0.2">
      <c r="A383" s="82"/>
      <c r="B383" s="83" t="s">
        <v>469</v>
      </c>
      <c r="C383" s="84" t="s">
        <v>436</v>
      </c>
      <c r="D383" s="85"/>
      <c r="E383" s="85"/>
      <c r="F383" s="86"/>
      <c r="G383" s="86"/>
      <c r="H383" s="85"/>
      <c r="I383" s="87" t="s">
        <v>470</v>
      </c>
      <c r="J383" s="88">
        <v>8</v>
      </c>
      <c r="K383" s="87"/>
      <c r="L383" s="85"/>
      <c r="M383" s="89"/>
    </row>
    <row r="384" spans="1:13" ht="11.25" customHeight="1" thickBot="1" x14ac:dyDescent="0.25">
      <c r="A384" s="82"/>
      <c r="B384" s="90"/>
      <c r="C384" s="372" t="s">
        <v>151</v>
      </c>
      <c r="D384" s="372"/>
      <c r="E384" s="372"/>
      <c r="F384" s="372"/>
      <c r="G384" s="91"/>
      <c r="I384" s="55" t="s">
        <v>471</v>
      </c>
      <c r="J384" s="55"/>
      <c r="K384" s="92"/>
      <c r="L384" s="93"/>
      <c r="M384" s="80"/>
    </row>
    <row r="385" spans="1:13" ht="12.75" customHeight="1" thickTop="1" x14ac:dyDescent="0.2">
      <c r="A385" s="94" t="s">
        <v>231</v>
      </c>
      <c r="B385" s="95"/>
      <c r="C385" s="96"/>
      <c r="D385" s="97"/>
      <c r="E385" s="97"/>
      <c r="F385" s="96"/>
      <c r="G385" s="98"/>
      <c r="I385" s="82" t="s">
        <v>227</v>
      </c>
      <c r="J385" s="55"/>
      <c r="K385" s="92" t="s">
        <v>228</v>
      </c>
      <c r="L385" s="93"/>
      <c r="M385" s="80"/>
    </row>
    <row r="386" spans="1:13" ht="12.75" customHeight="1" x14ac:dyDescent="0.2">
      <c r="A386" s="99" t="s">
        <v>232</v>
      </c>
      <c r="B386" s="100"/>
      <c r="C386" s="101"/>
      <c r="D386" s="102"/>
      <c r="E386" s="102"/>
      <c r="F386" s="101"/>
      <c r="G386" s="103"/>
      <c r="H386" s="82" t="s">
        <v>703</v>
      </c>
      <c r="I386" s="82"/>
      <c r="J386" s="55"/>
      <c r="K386" s="104" t="s">
        <v>702</v>
      </c>
      <c r="L386" s="93"/>
      <c r="M386" s="80"/>
    </row>
    <row r="387" spans="1:13" ht="11.25" customHeight="1" thickBot="1" x14ac:dyDescent="0.25">
      <c r="A387" s="105" t="s">
        <v>233</v>
      </c>
      <c r="B387" s="106"/>
      <c r="C387" s="106"/>
      <c r="D387" s="106"/>
      <c r="E387" s="106"/>
      <c r="F387" s="106"/>
      <c r="G387" s="107"/>
      <c r="I387" s="82" t="s">
        <v>472</v>
      </c>
      <c r="J387" s="55"/>
      <c r="K387" s="92"/>
      <c r="L387" s="93"/>
      <c r="M387" s="80"/>
    </row>
    <row r="388" spans="1:13" ht="12.75" customHeight="1" thickTop="1" x14ac:dyDescent="0.2">
      <c r="A388" s="82"/>
      <c r="B388" s="108" t="s">
        <v>473</v>
      </c>
      <c r="C388" s="109" t="s">
        <v>229</v>
      </c>
      <c r="D388" s="110"/>
      <c r="E388" s="110"/>
      <c r="F388" s="111"/>
      <c r="G388" s="111"/>
      <c r="H388" s="109"/>
      <c r="I388" s="109"/>
      <c r="J388" s="109"/>
      <c r="K388" s="109"/>
      <c r="L388" s="110"/>
      <c r="M388" s="53"/>
    </row>
    <row r="389" spans="1:13" ht="9" customHeight="1" x14ac:dyDescent="0.2">
      <c r="A389" s="82"/>
      <c r="B389" s="55"/>
      <c r="C389" s="55"/>
      <c r="D389" s="55"/>
      <c r="E389" s="55"/>
      <c r="F389" s="55"/>
      <c r="G389" s="55"/>
      <c r="H389" s="55"/>
      <c r="I389" s="55"/>
      <c r="J389" s="55"/>
      <c r="K389" s="55"/>
    </row>
    <row r="390" spans="1:13" ht="12" customHeight="1" x14ac:dyDescent="0.2">
      <c r="A390" s="112" t="s">
        <v>474</v>
      </c>
      <c r="B390" s="86"/>
      <c r="C390" s="86"/>
      <c r="D390" s="113"/>
      <c r="E390" s="113"/>
      <c r="F390" s="113"/>
      <c r="G390" s="113"/>
      <c r="H390" s="113"/>
      <c r="I390" s="86"/>
      <c r="J390" s="86"/>
      <c r="K390" s="114"/>
      <c r="L390" s="114"/>
      <c r="M390" s="115"/>
    </row>
    <row r="391" spans="1:13" ht="15.75" customHeight="1" x14ac:dyDescent="0.2">
      <c r="A391" s="116" t="s">
        <v>475</v>
      </c>
      <c r="B391" s="84"/>
      <c r="C391" s="117">
        <v>1707.78</v>
      </c>
      <c r="D391" s="118"/>
      <c r="E391" s="119" t="s">
        <v>476</v>
      </c>
      <c r="F391" s="120"/>
      <c r="G391" s="55"/>
      <c r="H391" s="55"/>
      <c r="I391" s="121">
        <v>12</v>
      </c>
      <c r="J391" s="122"/>
      <c r="L391" s="56" t="s">
        <v>477</v>
      </c>
      <c r="M391" s="123"/>
    </row>
    <row r="392" spans="1:13" ht="12.75" customHeight="1" x14ac:dyDescent="0.2">
      <c r="A392" s="116" t="s">
        <v>478</v>
      </c>
      <c r="B392" s="124"/>
      <c r="C392" s="125">
        <v>0</v>
      </c>
      <c r="D392" s="118"/>
      <c r="E392" s="119" t="s">
        <v>479</v>
      </c>
      <c r="F392" s="126"/>
      <c r="G392" s="82"/>
      <c r="H392" s="55"/>
      <c r="I392" s="127"/>
      <c r="J392" s="128" t="s">
        <v>570</v>
      </c>
      <c r="M392" s="123"/>
    </row>
    <row r="393" spans="1:13" ht="12.75" customHeight="1" x14ac:dyDescent="0.2">
      <c r="A393" s="116" t="s">
        <v>481</v>
      </c>
      <c r="B393" s="124"/>
      <c r="C393" s="129">
        <v>1707.78</v>
      </c>
      <c r="D393" s="118"/>
      <c r="E393" s="119" t="s">
        <v>482</v>
      </c>
      <c r="F393" s="126"/>
      <c r="G393" s="55"/>
      <c r="H393" s="55"/>
      <c r="I393" s="130">
        <v>8.0299999999999996E-2</v>
      </c>
      <c r="J393" s="93"/>
      <c r="L393" s="54"/>
      <c r="M393" s="123"/>
    </row>
    <row r="394" spans="1:13" ht="12.75" customHeight="1" x14ac:dyDescent="0.2">
      <c r="A394" s="116" t="s">
        <v>483</v>
      </c>
      <c r="B394" s="131" t="s">
        <v>484</v>
      </c>
      <c r="C394" s="129">
        <v>170.77799999999999</v>
      </c>
      <c r="D394" s="118"/>
      <c r="E394" s="119" t="s">
        <v>485</v>
      </c>
      <c r="F394" s="126"/>
      <c r="G394" s="55"/>
      <c r="I394" s="132">
        <v>0.88</v>
      </c>
      <c r="J394" s="93"/>
      <c r="L394" s="56" t="s">
        <v>486</v>
      </c>
      <c r="M394" s="123"/>
    </row>
    <row r="395" spans="1:13" ht="12.75" customHeight="1" x14ac:dyDescent="0.2">
      <c r="A395" s="116" t="s">
        <v>487</v>
      </c>
      <c r="B395" s="124"/>
      <c r="C395" s="133">
        <v>10</v>
      </c>
      <c r="D395" s="124" t="s">
        <v>488</v>
      </c>
      <c r="E395" s="119" t="s">
        <v>489</v>
      </c>
      <c r="F395" s="126"/>
      <c r="G395" s="55"/>
      <c r="I395" s="134">
        <v>1</v>
      </c>
      <c r="J395" s="135"/>
      <c r="L395" s="136"/>
      <c r="M395" s="123"/>
    </row>
    <row r="396" spans="1:13" ht="11.25" customHeight="1" x14ac:dyDescent="0.2">
      <c r="A396" s="116" t="s">
        <v>490</v>
      </c>
      <c r="B396" s="118"/>
      <c r="C396" s="133">
        <v>10</v>
      </c>
      <c r="D396" s="124" t="s">
        <v>488</v>
      </c>
      <c r="E396" s="119" t="s">
        <v>491</v>
      </c>
      <c r="F396" s="126"/>
      <c r="G396" s="82"/>
      <c r="H396" s="55"/>
      <c r="I396" s="137">
        <v>2</v>
      </c>
      <c r="J396" s="122"/>
      <c r="L396" s="56" t="s">
        <v>492</v>
      </c>
      <c r="M396" s="123"/>
    </row>
    <row r="397" spans="1:13" ht="11.25" customHeight="1" x14ac:dyDescent="0.2">
      <c r="A397" s="138" t="s">
        <v>493</v>
      </c>
      <c r="B397" s="124"/>
      <c r="C397" s="121">
        <v>0.75</v>
      </c>
      <c r="D397" s="139"/>
      <c r="E397" s="119" t="s">
        <v>494</v>
      </c>
      <c r="F397" s="82"/>
      <c r="G397" s="82"/>
      <c r="H397" s="55"/>
      <c r="I397" s="140">
        <v>100</v>
      </c>
      <c r="J397" s="136"/>
      <c r="L397" s="56" t="s">
        <v>495</v>
      </c>
      <c r="M397" s="123"/>
    </row>
    <row r="398" spans="1:13" ht="11.25" customHeight="1" x14ac:dyDescent="0.2">
      <c r="A398" s="116" t="s">
        <v>496</v>
      </c>
      <c r="B398" s="124"/>
      <c r="C398" s="141">
        <v>6000</v>
      </c>
      <c r="D398" s="124" t="s">
        <v>495</v>
      </c>
      <c r="E398" s="142" t="s">
        <v>497</v>
      </c>
      <c r="F398" s="82"/>
      <c r="G398" s="82"/>
      <c r="H398" s="55"/>
      <c r="I398" s="137">
        <v>2.3E-3</v>
      </c>
      <c r="J398" s="122"/>
      <c r="L398" s="54"/>
      <c r="M398" s="123"/>
    </row>
    <row r="399" spans="1:13" ht="12.75" customHeight="1" x14ac:dyDescent="0.2">
      <c r="A399" s="116" t="s">
        <v>498</v>
      </c>
      <c r="B399" s="124"/>
      <c r="C399" s="143">
        <v>2000</v>
      </c>
      <c r="D399" s="124" t="s">
        <v>495</v>
      </c>
      <c r="E399" s="142" t="s">
        <v>499</v>
      </c>
      <c r="F399" s="82"/>
      <c r="G399" s="82"/>
      <c r="H399" s="55"/>
      <c r="I399" s="132">
        <v>3.6</v>
      </c>
      <c r="J399" s="93"/>
      <c r="L399" s="56" t="s">
        <v>486</v>
      </c>
      <c r="M399" s="123"/>
    </row>
    <row r="400" spans="1:13" ht="12.75" customHeight="1" x14ac:dyDescent="0.2">
      <c r="A400" s="144" t="s">
        <v>500</v>
      </c>
      <c r="B400" s="139"/>
      <c r="C400" s="55"/>
      <c r="D400" s="139"/>
      <c r="E400" s="142" t="s">
        <v>501</v>
      </c>
      <c r="F400" s="82"/>
      <c r="G400" s="82"/>
      <c r="H400" s="55"/>
      <c r="I400" s="137">
        <v>0</v>
      </c>
      <c r="J400" s="93"/>
      <c r="L400" s="56" t="s">
        <v>495</v>
      </c>
      <c r="M400" s="123"/>
    </row>
    <row r="401" spans="1:13" ht="3" customHeight="1" x14ac:dyDescent="0.2">
      <c r="A401" s="108"/>
      <c r="B401" s="92"/>
      <c r="C401" s="109"/>
      <c r="D401" s="92"/>
      <c r="E401" s="92"/>
      <c r="F401" s="109"/>
      <c r="G401" s="109"/>
      <c r="H401" s="109"/>
      <c r="I401" s="109"/>
      <c r="J401" s="109"/>
      <c r="M401" s="53"/>
    </row>
    <row r="402" spans="1:13" ht="6" customHeight="1" x14ac:dyDescent="0.2">
      <c r="H402" s="114"/>
      <c r="I402" s="85"/>
      <c r="J402" s="85"/>
      <c r="K402" s="114"/>
      <c r="L402" s="85"/>
      <c r="M402" s="54"/>
    </row>
    <row r="403" spans="1:13" ht="12.75" customHeight="1" x14ac:dyDescent="0.2">
      <c r="A403" s="145" t="s">
        <v>502</v>
      </c>
      <c r="B403" s="86"/>
      <c r="C403" s="86"/>
      <c r="D403" s="86"/>
      <c r="E403" s="86"/>
      <c r="F403" s="76" t="s">
        <v>503</v>
      </c>
      <c r="G403" s="86"/>
      <c r="I403" s="76" t="s">
        <v>504</v>
      </c>
      <c r="J403" s="146"/>
      <c r="L403" s="76" t="s">
        <v>505</v>
      </c>
      <c r="M403" s="77"/>
    </row>
    <row r="404" spans="1:13" ht="12.75" customHeight="1" x14ac:dyDescent="0.2">
      <c r="A404" s="138" t="s">
        <v>506</v>
      </c>
      <c r="B404" s="55" t="s">
        <v>507</v>
      </c>
      <c r="C404" s="124" t="s">
        <v>576</v>
      </c>
      <c r="D404" s="109"/>
      <c r="F404" s="147">
        <v>0.26</v>
      </c>
      <c r="G404" s="92"/>
      <c r="I404" s="148">
        <v>0.20799999999999999</v>
      </c>
      <c r="J404" s="93"/>
      <c r="L404" s="132">
        <v>0.20799999999999999</v>
      </c>
      <c r="M404" s="80"/>
    </row>
    <row r="405" spans="1:13" ht="12.75" customHeight="1" x14ac:dyDescent="0.2">
      <c r="A405" s="149" t="s">
        <v>509</v>
      </c>
      <c r="B405" s="124" t="s">
        <v>510</v>
      </c>
      <c r="C405" s="150" t="s">
        <v>577</v>
      </c>
      <c r="D405" s="110"/>
      <c r="F405" s="147">
        <v>0.05</v>
      </c>
      <c r="G405" s="92"/>
      <c r="I405" s="151">
        <v>0.05</v>
      </c>
      <c r="J405" s="93"/>
      <c r="L405" s="147">
        <v>0.05</v>
      </c>
      <c r="M405" s="80"/>
    </row>
    <row r="406" spans="1:13" ht="12.75" customHeight="1" x14ac:dyDescent="0.2">
      <c r="A406" s="149" t="s">
        <v>512</v>
      </c>
      <c r="B406" s="55" t="s">
        <v>513</v>
      </c>
      <c r="C406" s="124" t="s">
        <v>577</v>
      </c>
      <c r="D406" s="110"/>
      <c r="F406" s="147">
        <v>0.05</v>
      </c>
      <c r="G406" s="92"/>
      <c r="I406" s="132">
        <v>0.05</v>
      </c>
      <c r="J406" s="93"/>
      <c r="L406" s="151">
        <v>0.05</v>
      </c>
      <c r="M406" s="80"/>
    </row>
    <row r="407" spans="1:13" ht="12.75" customHeight="1" x14ac:dyDescent="0.2">
      <c r="A407" s="149" t="s">
        <v>514</v>
      </c>
      <c r="B407" s="82" t="s">
        <v>515</v>
      </c>
      <c r="C407" s="150" t="s">
        <v>578</v>
      </c>
      <c r="D407" s="109"/>
      <c r="E407" s="55"/>
      <c r="F407" s="147">
        <v>0.2</v>
      </c>
      <c r="G407" s="93"/>
      <c r="I407" s="148">
        <v>0.16</v>
      </c>
      <c r="J407" s="93"/>
      <c r="L407" s="147">
        <v>0.2</v>
      </c>
      <c r="M407" s="80"/>
    </row>
    <row r="408" spans="1:13" ht="9" customHeight="1" x14ac:dyDescent="0.2">
      <c r="A408" s="149" t="s">
        <v>247</v>
      </c>
      <c r="B408" s="82"/>
      <c r="C408" s="82"/>
      <c r="D408" s="82"/>
      <c r="E408" s="55"/>
      <c r="F408" s="147">
        <v>0.56000000000000005</v>
      </c>
      <c r="G408" s="92"/>
      <c r="I408" s="151">
        <v>0.47</v>
      </c>
      <c r="J408" s="93"/>
      <c r="L408" s="151">
        <v>0.51</v>
      </c>
      <c r="M408" s="80"/>
    </row>
    <row r="409" spans="1:13" ht="0.75" customHeight="1" x14ac:dyDescent="0.2">
      <c r="A409" s="152"/>
      <c r="B409" s="109"/>
      <c r="C409" s="109"/>
      <c r="D409" s="109"/>
      <c r="E409" s="153"/>
      <c r="F409" s="154"/>
      <c r="G409" s="109"/>
      <c r="H409" s="109"/>
      <c r="I409" s="109"/>
      <c r="J409" s="109"/>
      <c r="K409" s="109"/>
      <c r="L409" s="110"/>
      <c r="M409" s="53"/>
    </row>
    <row r="410" spans="1:13" ht="12" customHeight="1" x14ac:dyDescent="0.2">
      <c r="A410" s="145" t="s">
        <v>517</v>
      </c>
      <c r="B410" s="86"/>
      <c r="C410" s="86"/>
      <c r="D410" s="86"/>
      <c r="E410" s="86"/>
      <c r="F410" s="155" t="s">
        <v>518</v>
      </c>
      <c r="G410" s="84"/>
      <c r="H410" s="85"/>
      <c r="I410" s="76" t="s">
        <v>504</v>
      </c>
      <c r="J410" s="146"/>
      <c r="K410" s="85"/>
      <c r="L410" s="76" t="s">
        <v>505</v>
      </c>
      <c r="M410" s="77"/>
    </row>
    <row r="411" spans="1:13" ht="13.5" customHeight="1" x14ac:dyDescent="0.2">
      <c r="A411" s="90" t="s">
        <v>519</v>
      </c>
      <c r="B411" s="82" t="s">
        <v>520</v>
      </c>
      <c r="C411" s="156" t="s">
        <v>574</v>
      </c>
      <c r="D411" s="157"/>
      <c r="F411" s="147">
        <v>0.85</v>
      </c>
      <c r="G411" s="93"/>
      <c r="I411" s="132">
        <v>0</v>
      </c>
      <c r="J411" s="93"/>
      <c r="L411" s="132">
        <v>0.255</v>
      </c>
      <c r="M411" s="80"/>
    </row>
    <row r="412" spans="1:13" ht="0.2" customHeight="1" x14ac:dyDescent="0.2"/>
    <row r="413" spans="1:13" ht="11.25" customHeight="1" x14ac:dyDescent="0.2">
      <c r="A413" s="90" t="s">
        <v>522</v>
      </c>
      <c r="B413" s="82" t="s">
        <v>523</v>
      </c>
      <c r="C413" s="156" t="s">
        <v>575</v>
      </c>
      <c r="D413" s="157"/>
      <c r="F413" s="147">
        <v>0.17</v>
      </c>
      <c r="G413" s="93"/>
      <c r="I413" s="132">
        <v>0</v>
      </c>
      <c r="J413" s="93"/>
      <c r="L413" s="132">
        <v>5.0999999999999997E-2</v>
      </c>
      <c r="M413" s="80"/>
    </row>
    <row r="414" spans="1:13" ht="409.6" hidden="1" customHeight="1" x14ac:dyDescent="0.2"/>
    <row r="415" spans="1:13" ht="12.75" customHeight="1" x14ac:dyDescent="0.2">
      <c r="A415" s="90" t="s">
        <v>525</v>
      </c>
      <c r="B415" s="55" t="s">
        <v>526</v>
      </c>
      <c r="C415" s="158" t="s">
        <v>541</v>
      </c>
      <c r="D415" s="110"/>
      <c r="F415" s="147">
        <v>0</v>
      </c>
      <c r="G415" s="93"/>
      <c r="I415" s="132">
        <v>0</v>
      </c>
      <c r="J415" s="93"/>
      <c r="L415" s="132">
        <v>0</v>
      </c>
      <c r="M415" s="80"/>
    </row>
    <row r="416" spans="1:13" ht="409.6" hidden="1" customHeight="1" x14ac:dyDescent="0.2"/>
    <row r="417" spans="1:13" ht="12.75" customHeight="1" x14ac:dyDescent="0.2">
      <c r="A417" s="90" t="s">
        <v>528</v>
      </c>
      <c r="C417" s="156" t="s">
        <v>529</v>
      </c>
      <c r="D417" s="159"/>
      <c r="F417" s="147">
        <v>0</v>
      </c>
      <c r="G417" s="92"/>
      <c r="I417" s="160">
        <v>0</v>
      </c>
      <c r="J417" s="93"/>
      <c r="L417" s="132">
        <v>0</v>
      </c>
      <c r="M417" s="80"/>
    </row>
    <row r="418" spans="1:13" ht="409.6" hidden="1" customHeight="1" x14ac:dyDescent="0.2"/>
    <row r="419" spans="1:13" ht="12.75" customHeight="1" x14ac:dyDescent="0.2">
      <c r="A419" s="161" t="s">
        <v>247</v>
      </c>
      <c r="B419" s="162"/>
      <c r="C419" s="163"/>
      <c r="D419" s="163"/>
      <c r="E419" s="164"/>
      <c r="F419" s="165">
        <v>1.02</v>
      </c>
      <c r="G419" s="93"/>
      <c r="I419" s="166">
        <v>0</v>
      </c>
      <c r="J419" s="93"/>
      <c r="L419" s="166">
        <v>0.30599999999999999</v>
      </c>
      <c r="M419" s="80"/>
    </row>
    <row r="420" spans="1:13" ht="10.5" customHeight="1" x14ac:dyDescent="0.2">
      <c r="A420" s="167"/>
      <c r="B420" s="168"/>
      <c r="C420" s="168"/>
      <c r="D420" s="168"/>
      <c r="E420" s="169"/>
      <c r="F420" s="110"/>
      <c r="G420" s="110"/>
      <c r="H420" s="110"/>
      <c r="I420" s="110"/>
      <c r="J420" s="110"/>
      <c r="K420" s="110"/>
      <c r="L420" s="110"/>
      <c r="M420" s="53"/>
    </row>
    <row r="421" spans="1:13" ht="12.75" customHeight="1" x14ac:dyDescent="0.2">
      <c r="A421" s="170" t="s">
        <v>530</v>
      </c>
      <c r="B421" s="85"/>
      <c r="C421" s="85"/>
      <c r="D421" s="85"/>
      <c r="E421" s="85"/>
      <c r="F421" s="76" t="s">
        <v>531</v>
      </c>
      <c r="G421" s="146"/>
      <c r="I421" s="76" t="s">
        <v>504</v>
      </c>
      <c r="J421" s="58"/>
      <c r="K421" s="171"/>
      <c r="L421" s="76" t="s">
        <v>505</v>
      </c>
      <c r="M421" s="75"/>
    </row>
    <row r="422" spans="1:13" ht="409.6" hidden="1" customHeight="1" x14ac:dyDescent="0.2"/>
    <row r="423" spans="1:13" ht="12.75" customHeight="1" x14ac:dyDescent="0.2">
      <c r="A423" s="90" t="s">
        <v>125</v>
      </c>
      <c r="B423" s="125">
        <v>24.26</v>
      </c>
      <c r="C423" s="55" t="s">
        <v>532</v>
      </c>
      <c r="D423" s="172" t="s">
        <v>542</v>
      </c>
      <c r="E423" s="173"/>
      <c r="F423" s="173"/>
      <c r="G423" s="173"/>
      <c r="H423" s="173"/>
      <c r="K423" s="54"/>
      <c r="L423" s="54"/>
      <c r="M423" s="123"/>
    </row>
    <row r="424" spans="1:13" ht="12.75" customHeight="1" x14ac:dyDescent="0.2">
      <c r="A424" s="90" t="s">
        <v>126</v>
      </c>
      <c r="B424" s="55"/>
      <c r="C424" s="55"/>
      <c r="D424" s="55"/>
      <c r="E424" s="55"/>
      <c r="F424" s="147">
        <v>3.03</v>
      </c>
      <c r="G424" s="93"/>
      <c r="I424" s="132">
        <v>3.03</v>
      </c>
      <c r="J424" s="93"/>
      <c r="K424" s="58"/>
      <c r="L424" s="132">
        <v>3.03</v>
      </c>
      <c r="M424" s="80"/>
    </row>
    <row r="425" spans="1:13" ht="409.6" hidden="1" customHeight="1" x14ac:dyDescent="0.2"/>
    <row r="426" spans="1:13" ht="12.75" customHeight="1" x14ac:dyDescent="0.2">
      <c r="A426" s="161" t="s">
        <v>247</v>
      </c>
      <c r="B426" s="162"/>
      <c r="C426" s="163"/>
      <c r="D426" s="163"/>
      <c r="E426" s="164"/>
      <c r="F426" s="165">
        <v>3.03</v>
      </c>
      <c r="G426" s="93"/>
      <c r="I426" s="166">
        <v>3.03</v>
      </c>
      <c r="J426" s="93"/>
      <c r="L426" s="166">
        <v>3.03</v>
      </c>
      <c r="M426" s="80"/>
    </row>
    <row r="427" spans="1:13" ht="10.5" customHeight="1" x14ac:dyDescent="0.2">
      <c r="A427" s="167"/>
      <c r="B427" s="168"/>
      <c r="C427" s="168"/>
      <c r="D427" s="168"/>
      <c r="E427" s="169"/>
      <c r="F427" s="110"/>
      <c r="G427" s="110"/>
      <c r="H427" s="110"/>
      <c r="I427" s="110"/>
      <c r="J427" s="110"/>
      <c r="K427" s="110"/>
      <c r="L427" s="110"/>
      <c r="M427" s="53"/>
    </row>
    <row r="428" spans="1:13" ht="10.5" customHeight="1" x14ac:dyDescent="0.2">
      <c r="A428" s="174"/>
      <c r="B428" s="174"/>
      <c r="C428" s="174"/>
      <c r="D428" s="175"/>
      <c r="E428" s="176"/>
      <c r="F428" s="177"/>
      <c r="G428" s="54"/>
      <c r="H428" s="54"/>
      <c r="I428" s="54"/>
      <c r="J428" s="54"/>
      <c r="K428" s="54"/>
      <c r="L428" s="54"/>
      <c r="M428" s="54"/>
    </row>
    <row r="429" spans="1:13" ht="12.75" customHeight="1" x14ac:dyDescent="0.2">
      <c r="A429" s="178"/>
      <c r="B429" s="179"/>
      <c r="C429" s="179"/>
      <c r="D429" s="180"/>
      <c r="E429" s="181"/>
      <c r="F429" s="76" t="s">
        <v>534</v>
      </c>
      <c r="G429" s="146"/>
      <c r="H429" s="85"/>
      <c r="I429" s="76" t="s">
        <v>504</v>
      </c>
      <c r="J429" s="146"/>
      <c r="K429" s="85"/>
      <c r="L429" s="76" t="s">
        <v>505</v>
      </c>
      <c r="M429" s="77"/>
    </row>
    <row r="430" spans="1:13" ht="15.75" customHeight="1" x14ac:dyDescent="0.25">
      <c r="A430" s="182" t="s">
        <v>535</v>
      </c>
      <c r="B430" s="174"/>
      <c r="C430" s="174"/>
      <c r="D430" s="175"/>
      <c r="E430" s="183"/>
      <c r="F430" s="184">
        <v>4.6100000000000003</v>
      </c>
      <c r="G430" s="136"/>
      <c r="I430" s="184">
        <v>3.5</v>
      </c>
      <c r="J430" s="185"/>
      <c r="K430" s="54"/>
      <c r="L430" s="184">
        <v>3.85</v>
      </c>
      <c r="M430" s="186"/>
    </row>
    <row r="431" spans="1:13" ht="9" customHeight="1" x14ac:dyDescent="0.2">
      <c r="A431" s="187"/>
      <c r="B431" s="188"/>
      <c r="C431" s="188"/>
      <c r="D431" s="189"/>
      <c r="E431" s="189"/>
      <c r="F431" s="110"/>
      <c r="G431" s="110"/>
      <c r="H431" s="110"/>
      <c r="I431" s="110"/>
      <c r="J431" s="110"/>
      <c r="K431" s="110"/>
      <c r="L431" s="110"/>
      <c r="M431" s="53"/>
    </row>
    <row r="432" spans="1:13" ht="172.35" customHeight="1" x14ac:dyDescent="0.2"/>
    <row r="433" spans="1:13" ht="14.25" customHeight="1" x14ac:dyDescent="0.25">
      <c r="A433" s="73"/>
      <c r="B433" s="371" t="s">
        <v>223</v>
      </c>
      <c r="C433" s="371"/>
      <c r="D433" s="371"/>
      <c r="E433" s="371"/>
      <c r="F433" s="371"/>
      <c r="G433" s="371"/>
      <c r="H433" s="371"/>
      <c r="I433" s="371"/>
      <c r="J433" s="371"/>
      <c r="K433" s="371"/>
    </row>
    <row r="434" spans="1:13" ht="14.1" customHeight="1" x14ac:dyDescent="0.2">
      <c r="A434" s="74"/>
      <c r="B434" s="74" t="s">
        <v>226</v>
      </c>
      <c r="C434" s="58"/>
      <c r="D434" s="58"/>
      <c r="E434" s="58"/>
      <c r="F434" s="58"/>
      <c r="G434" s="58"/>
      <c r="H434" s="58"/>
      <c r="I434" s="58"/>
      <c r="J434" s="58"/>
      <c r="K434" s="75"/>
      <c r="L434" s="76" t="s">
        <v>466</v>
      </c>
      <c r="M434" s="77"/>
    </row>
    <row r="435" spans="1:13" ht="12.75" customHeight="1" x14ac:dyDescent="0.2">
      <c r="A435" s="78"/>
      <c r="B435" s="52"/>
      <c r="L435" s="79" t="s">
        <v>467</v>
      </c>
      <c r="M435" s="80"/>
    </row>
    <row r="436" spans="1:13" ht="13.5" customHeight="1" x14ac:dyDescent="0.2">
      <c r="A436" s="57" t="s">
        <v>468</v>
      </c>
      <c r="B436" s="81"/>
      <c r="C436" s="58"/>
      <c r="D436" s="58"/>
      <c r="E436" s="58"/>
      <c r="F436" s="58"/>
      <c r="G436" s="58"/>
      <c r="H436" s="58"/>
    </row>
    <row r="437" spans="1:13" ht="14.25" customHeight="1" x14ac:dyDescent="0.2">
      <c r="A437" s="82"/>
      <c r="B437" s="83" t="s">
        <v>469</v>
      </c>
      <c r="C437" s="84" t="s">
        <v>344</v>
      </c>
      <c r="D437" s="85"/>
      <c r="E437" s="85"/>
      <c r="F437" s="86"/>
      <c r="G437" s="86"/>
      <c r="H437" s="85"/>
      <c r="I437" s="87" t="s">
        <v>470</v>
      </c>
      <c r="J437" s="88">
        <v>9</v>
      </c>
      <c r="K437" s="87"/>
      <c r="L437" s="85"/>
      <c r="M437" s="89"/>
    </row>
    <row r="438" spans="1:13" ht="11.25" customHeight="1" thickBot="1" x14ac:dyDescent="0.25">
      <c r="A438" s="82"/>
      <c r="B438" s="90"/>
      <c r="C438" s="372" t="s">
        <v>153</v>
      </c>
      <c r="D438" s="372"/>
      <c r="E438" s="372"/>
      <c r="F438" s="372"/>
      <c r="G438" s="91"/>
      <c r="I438" s="55" t="s">
        <v>471</v>
      </c>
      <c r="J438" s="55"/>
      <c r="K438" s="92"/>
      <c r="L438" s="93"/>
      <c r="M438" s="80"/>
    </row>
    <row r="439" spans="1:13" ht="12.75" customHeight="1" thickTop="1" x14ac:dyDescent="0.2">
      <c r="A439" s="94" t="s">
        <v>231</v>
      </c>
      <c r="B439" s="95"/>
      <c r="C439" s="96"/>
      <c r="D439" s="97"/>
      <c r="E439" s="97"/>
      <c r="F439" s="96"/>
      <c r="G439" s="98"/>
      <c r="I439" s="82" t="s">
        <v>227</v>
      </c>
      <c r="J439" s="55"/>
      <c r="K439" s="92" t="s">
        <v>228</v>
      </c>
      <c r="L439" s="93"/>
      <c r="M439" s="80"/>
    </row>
    <row r="440" spans="1:13" ht="12.75" customHeight="1" x14ac:dyDescent="0.2">
      <c r="A440" s="99" t="s">
        <v>232</v>
      </c>
      <c r="B440" s="100"/>
      <c r="C440" s="101"/>
      <c r="D440" s="102"/>
      <c r="E440" s="102"/>
      <c r="F440" s="101"/>
      <c r="G440" s="103"/>
      <c r="H440" s="82" t="s">
        <v>703</v>
      </c>
      <c r="I440" s="82"/>
      <c r="J440" s="55"/>
      <c r="K440" s="104" t="s">
        <v>702</v>
      </c>
      <c r="L440" s="93"/>
      <c r="M440" s="80"/>
    </row>
    <row r="441" spans="1:13" ht="11.25" customHeight="1" thickBot="1" x14ac:dyDescent="0.25">
      <c r="A441" s="105" t="s">
        <v>233</v>
      </c>
      <c r="B441" s="106"/>
      <c r="C441" s="106"/>
      <c r="D441" s="106"/>
      <c r="E441" s="106"/>
      <c r="F441" s="106"/>
      <c r="G441" s="107"/>
      <c r="I441" s="82" t="s">
        <v>472</v>
      </c>
      <c r="J441" s="55"/>
      <c r="K441" s="92"/>
      <c r="L441" s="93"/>
      <c r="M441" s="80"/>
    </row>
    <row r="442" spans="1:13" ht="12.75" customHeight="1" thickTop="1" x14ac:dyDescent="0.2">
      <c r="A442" s="82"/>
      <c r="B442" s="108" t="s">
        <v>473</v>
      </c>
      <c r="C442" s="109" t="s">
        <v>229</v>
      </c>
      <c r="D442" s="110"/>
      <c r="E442" s="110"/>
      <c r="F442" s="111"/>
      <c r="G442" s="111"/>
      <c r="H442" s="109"/>
      <c r="I442" s="109"/>
      <c r="J442" s="109"/>
      <c r="K442" s="109"/>
      <c r="L442" s="110"/>
      <c r="M442" s="53"/>
    </row>
    <row r="443" spans="1:13" ht="9" customHeight="1" x14ac:dyDescent="0.2">
      <c r="A443" s="82"/>
      <c r="B443" s="55"/>
      <c r="C443" s="55"/>
      <c r="D443" s="55"/>
      <c r="E443" s="55"/>
      <c r="F443" s="55"/>
      <c r="G443" s="55"/>
      <c r="H443" s="55"/>
      <c r="I443" s="55"/>
      <c r="J443" s="55"/>
      <c r="K443" s="55"/>
    </row>
    <row r="444" spans="1:13" ht="12" customHeight="1" x14ac:dyDescent="0.2">
      <c r="A444" s="112" t="s">
        <v>474</v>
      </c>
      <c r="B444" s="86"/>
      <c r="C444" s="86"/>
      <c r="D444" s="113"/>
      <c r="E444" s="113"/>
      <c r="F444" s="113"/>
      <c r="G444" s="113"/>
      <c r="H444" s="113"/>
      <c r="I444" s="86"/>
      <c r="J444" s="86"/>
      <c r="K444" s="114"/>
      <c r="L444" s="114"/>
      <c r="M444" s="115"/>
    </row>
    <row r="445" spans="1:13" ht="15.75" customHeight="1" x14ac:dyDescent="0.2">
      <c r="A445" s="116" t="s">
        <v>475</v>
      </c>
      <c r="B445" s="84"/>
      <c r="C445" s="117">
        <v>41275.85</v>
      </c>
      <c r="D445" s="118"/>
      <c r="E445" s="119" t="s">
        <v>476</v>
      </c>
      <c r="F445" s="120"/>
      <c r="G445" s="55"/>
      <c r="H445" s="55"/>
      <c r="I445" s="121">
        <v>250</v>
      </c>
      <c r="J445" s="122"/>
      <c r="L445" s="56" t="s">
        <v>477</v>
      </c>
      <c r="M445" s="123"/>
    </row>
    <row r="446" spans="1:13" ht="12.75" customHeight="1" x14ac:dyDescent="0.2">
      <c r="A446" s="116" t="s">
        <v>478</v>
      </c>
      <c r="B446" s="124"/>
      <c r="C446" s="125">
        <v>311.39013699999998</v>
      </c>
      <c r="D446" s="118"/>
      <c r="E446" s="119" t="s">
        <v>479</v>
      </c>
      <c r="F446" s="126"/>
      <c r="G446" s="82"/>
      <c r="H446" s="55"/>
      <c r="I446" s="127"/>
      <c r="J446" s="128" t="s">
        <v>480</v>
      </c>
      <c r="M446" s="123"/>
    </row>
    <row r="447" spans="1:13" ht="12.75" customHeight="1" x14ac:dyDescent="0.2">
      <c r="A447" s="116" t="s">
        <v>481</v>
      </c>
      <c r="B447" s="124"/>
      <c r="C447" s="129">
        <v>40964.459862999996</v>
      </c>
      <c r="D447" s="118"/>
      <c r="E447" s="119" t="s">
        <v>482</v>
      </c>
      <c r="F447" s="126"/>
      <c r="G447" s="55"/>
      <c r="H447" s="55"/>
      <c r="I447" s="130">
        <v>0.15140000000000001</v>
      </c>
      <c r="J447" s="93"/>
      <c r="L447" s="54"/>
      <c r="M447" s="123"/>
    </row>
    <row r="448" spans="1:13" ht="12.75" customHeight="1" x14ac:dyDescent="0.2">
      <c r="A448" s="116" t="s">
        <v>483</v>
      </c>
      <c r="B448" s="131" t="s">
        <v>484</v>
      </c>
      <c r="C448" s="129">
        <v>4096.4459863000002</v>
      </c>
      <c r="D448" s="118"/>
      <c r="E448" s="119" t="s">
        <v>485</v>
      </c>
      <c r="F448" s="126"/>
      <c r="G448" s="55"/>
      <c r="I448" s="132">
        <v>0.94</v>
      </c>
      <c r="J448" s="93"/>
      <c r="L448" s="56" t="s">
        <v>486</v>
      </c>
      <c r="M448" s="123"/>
    </row>
    <row r="449" spans="1:13" ht="12.75" customHeight="1" x14ac:dyDescent="0.2">
      <c r="A449" s="116" t="s">
        <v>487</v>
      </c>
      <c r="B449" s="124"/>
      <c r="C449" s="133">
        <v>10</v>
      </c>
      <c r="D449" s="124" t="s">
        <v>488</v>
      </c>
      <c r="E449" s="119" t="s">
        <v>489</v>
      </c>
      <c r="F449" s="126"/>
      <c r="G449" s="55"/>
      <c r="I449" s="134">
        <v>1</v>
      </c>
      <c r="J449" s="135"/>
      <c r="L449" s="136"/>
      <c r="M449" s="123"/>
    </row>
    <row r="450" spans="1:13" ht="11.25" customHeight="1" x14ac:dyDescent="0.2">
      <c r="A450" s="116" t="s">
        <v>490</v>
      </c>
      <c r="B450" s="118"/>
      <c r="C450" s="133">
        <v>10</v>
      </c>
      <c r="D450" s="124" t="s">
        <v>488</v>
      </c>
      <c r="E450" s="119" t="s">
        <v>491</v>
      </c>
      <c r="F450" s="126"/>
      <c r="G450" s="82"/>
      <c r="H450" s="55"/>
      <c r="I450" s="137">
        <v>18</v>
      </c>
      <c r="J450" s="122"/>
      <c r="L450" s="56" t="s">
        <v>492</v>
      </c>
      <c r="M450" s="123"/>
    </row>
    <row r="451" spans="1:13" ht="11.25" customHeight="1" x14ac:dyDescent="0.2">
      <c r="A451" s="138" t="s">
        <v>493</v>
      </c>
      <c r="B451" s="124"/>
      <c r="C451" s="121">
        <v>0.75</v>
      </c>
      <c r="D451" s="139"/>
      <c r="E451" s="119" t="s">
        <v>494</v>
      </c>
      <c r="F451" s="82"/>
      <c r="G451" s="82"/>
      <c r="H451" s="55"/>
      <c r="I451" s="140">
        <v>200</v>
      </c>
      <c r="J451" s="136"/>
      <c r="L451" s="56" t="s">
        <v>495</v>
      </c>
      <c r="M451" s="123"/>
    </row>
    <row r="452" spans="1:13" ht="11.25" customHeight="1" x14ac:dyDescent="0.2">
      <c r="A452" s="116" t="s">
        <v>496</v>
      </c>
      <c r="B452" s="124"/>
      <c r="C452" s="141">
        <v>10000</v>
      </c>
      <c r="D452" s="124" t="s">
        <v>495</v>
      </c>
      <c r="E452" s="142" t="s">
        <v>497</v>
      </c>
      <c r="F452" s="82"/>
      <c r="G452" s="82"/>
      <c r="H452" s="55"/>
      <c r="I452" s="137">
        <v>3.2499999999999999E-3</v>
      </c>
      <c r="J452" s="122"/>
      <c r="L452" s="54"/>
      <c r="M452" s="123"/>
    </row>
    <row r="453" spans="1:13" ht="12.75" customHeight="1" x14ac:dyDescent="0.2">
      <c r="A453" s="116" t="s">
        <v>498</v>
      </c>
      <c r="B453" s="124"/>
      <c r="C453" s="143">
        <v>2000</v>
      </c>
      <c r="D453" s="124" t="s">
        <v>495</v>
      </c>
      <c r="E453" s="142" t="s">
        <v>499</v>
      </c>
      <c r="F453" s="82"/>
      <c r="G453" s="82"/>
      <c r="H453" s="55"/>
      <c r="I453" s="132">
        <v>3.6</v>
      </c>
      <c r="J453" s="93"/>
      <c r="L453" s="56" t="s">
        <v>486</v>
      </c>
      <c r="M453" s="123"/>
    </row>
    <row r="454" spans="1:13" ht="12.75" customHeight="1" x14ac:dyDescent="0.2">
      <c r="A454" s="144" t="s">
        <v>500</v>
      </c>
      <c r="B454" s="139"/>
      <c r="C454" s="55"/>
      <c r="D454" s="139"/>
      <c r="E454" s="142" t="s">
        <v>501</v>
      </c>
      <c r="F454" s="82"/>
      <c r="G454" s="82"/>
      <c r="H454" s="55"/>
      <c r="I454" s="137">
        <v>2000</v>
      </c>
      <c r="J454" s="93"/>
      <c r="L454" s="56" t="s">
        <v>495</v>
      </c>
      <c r="M454" s="123"/>
    </row>
    <row r="455" spans="1:13" ht="3" customHeight="1" x14ac:dyDescent="0.2">
      <c r="A455" s="108"/>
      <c r="B455" s="92"/>
      <c r="C455" s="109"/>
      <c r="D455" s="92"/>
      <c r="E455" s="92"/>
      <c r="F455" s="109"/>
      <c r="G455" s="109"/>
      <c r="H455" s="109"/>
      <c r="I455" s="109"/>
      <c r="J455" s="109"/>
      <c r="M455" s="53"/>
    </row>
    <row r="456" spans="1:13" ht="6" customHeight="1" x14ac:dyDescent="0.2">
      <c r="H456" s="114"/>
      <c r="I456" s="85"/>
      <c r="J456" s="85"/>
      <c r="K456" s="114"/>
      <c r="L456" s="85"/>
      <c r="M456" s="54"/>
    </row>
    <row r="457" spans="1:13" ht="12.75" customHeight="1" x14ac:dyDescent="0.2">
      <c r="A457" s="145" t="s">
        <v>502</v>
      </c>
      <c r="B457" s="86"/>
      <c r="C457" s="86"/>
      <c r="D457" s="86"/>
      <c r="E457" s="86"/>
      <c r="F457" s="76" t="s">
        <v>503</v>
      </c>
      <c r="G457" s="86"/>
      <c r="I457" s="76" t="s">
        <v>504</v>
      </c>
      <c r="J457" s="146"/>
      <c r="L457" s="76" t="s">
        <v>505</v>
      </c>
      <c r="M457" s="77"/>
    </row>
    <row r="458" spans="1:13" ht="12.75" customHeight="1" x14ac:dyDescent="0.2">
      <c r="A458" s="138" t="s">
        <v>506</v>
      </c>
      <c r="B458" s="55" t="s">
        <v>507</v>
      </c>
      <c r="C458" s="124" t="s">
        <v>579</v>
      </c>
      <c r="D458" s="109"/>
      <c r="F458" s="147">
        <v>3.69</v>
      </c>
      <c r="G458" s="92"/>
      <c r="I458" s="148">
        <v>2.952</v>
      </c>
      <c r="J458" s="93"/>
      <c r="L458" s="132">
        <v>2.952</v>
      </c>
      <c r="M458" s="80"/>
    </row>
    <row r="459" spans="1:13" ht="12.75" customHeight="1" x14ac:dyDescent="0.2">
      <c r="A459" s="149" t="s">
        <v>509</v>
      </c>
      <c r="B459" s="124" t="s">
        <v>510</v>
      </c>
      <c r="C459" s="150" t="s">
        <v>580</v>
      </c>
      <c r="D459" s="110"/>
      <c r="F459" s="147">
        <v>1.1299999999999999</v>
      </c>
      <c r="G459" s="92"/>
      <c r="I459" s="151">
        <v>1.1299999999999999</v>
      </c>
      <c r="J459" s="93"/>
      <c r="L459" s="147">
        <v>1.1299999999999999</v>
      </c>
      <c r="M459" s="80"/>
    </row>
    <row r="460" spans="1:13" ht="12.75" customHeight="1" x14ac:dyDescent="0.2">
      <c r="A460" s="149" t="s">
        <v>512</v>
      </c>
      <c r="B460" s="55" t="s">
        <v>513</v>
      </c>
      <c r="C460" s="124" t="s">
        <v>580</v>
      </c>
      <c r="D460" s="110"/>
      <c r="F460" s="147">
        <v>1.1299999999999999</v>
      </c>
      <c r="G460" s="92"/>
      <c r="I460" s="132">
        <v>1.1299999999999999</v>
      </c>
      <c r="J460" s="93"/>
      <c r="L460" s="151">
        <v>1.1299999999999999</v>
      </c>
      <c r="M460" s="80"/>
    </row>
    <row r="461" spans="1:13" ht="12.75" customHeight="1" x14ac:dyDescent="0.2">
      <c r="A461" s="149" t="s">
        <v>514</v>
      </c>
      <c r="B461" s="82" t="s">
        <v>515</v>
      </c>
      <c r="C461" s="150" t="s">
        <v>581</v>
      </c>
      <c r="D461" s="109"/>
      <c r="E461" s="55"/>
      <c r="F461" s="147">
        <v>2.77</v>
      </c>
      <c r="G461" s="93"/>
      <c r="I461" s="148">
        <v>2.2160000000000002</v>
      </c>
      <c r="J461" s="93"/>
      <c r="L461" s="147">
        <v>2.77</v>
      </c>
      <c r="M461" s="80"/>
    </row>
    <row r="462" spans="1:13" ht="9" customHeight="1" x14ac:dyDescent="0.2">
      <c r="A462" s="149" t="s">
        <v>247</v>
      </c>
      <c r="B462" s="82"/>
      <c r="C462" s="82"/>
      <c r="D462" s="82"/>
      <c r="E462" s="55"/>
      <c r="F462" s="147">
        <v>8.7200000000000006</v>
      </c>
      <c r="G462" s="92"/>
      <c r="I462" s="151">
        <v>7.43</v>
      </c>
      <c r="J462" s="93"/>
      <c r="L462" s="151">
        <v>7.98</v>
      </c>
      <c r="M462" s="80"/>
    </row>
    <row r="463" spans="1:13" ht="0.75" customHeight="1" x14ac:dyDescent="0.2">
      <c r="A463" s="152"/>
      <c r="B463" s="109"/>
      <c r="C463" s="109"/>
      <c r="D463" s="109"/>
      <c r="E463" s="153"/>
      <c r="F463" s="154"/>
      <c r="G463" s="109"/>
      <c r="H463" s="109"/>
      <c r="I463" s="109"/>
      <c r="J463" s="109"/>
      <c r="K463" s="109"/>
      <c r="L463" s="110"/>
      <c r="M463" s="53"/>
    </row>
    <row r="464" spans="1:13" ht="12" customHeight="1" x14ac:dyDescent="0.2">
      <c r="A464" s="145" t="s">
        <v>517</v>
      </c>
      <c r="B464" s="86"/>
      <c r="C464" s="86"/>
      <c r="D464" s="86"/>
      <c r="E464" s="86"/>
      <c r="F464" s="155" t="s">
        <v>518</v>
      </c>
      <c r="G464" s="84"/>
      <c r="H464" s="85"/>
      <c r="I464" s="76" t="s">
        <v>504</v>
      </c>
      <c r="J464" s="146"/>
      <c r="K464" s="85"/>
      <c r="L464" s="76" t="s">
        <v>505</v>
      </c>
      <c r="M464" s="77"/>
    </row>
    <row r="465" spans="1:13" ht="13.5" customHeight="1" x14ac:dyDescent="0.2">
      <c r="A465" s="90" t="s">
        <v>519</v>
      </c>
      <c r="B465" s="82" t="s">
        <v>520</v>
      </c>
      <c r="C465" s="156" t="s">
        <v>582</v>
      </c>
      <c r="D465" s="157"/>
      <c r="F465" s="147">
        <v>35.58</v>
      </c>
      <c r="G465" s="93"/>
      <c r="I465" s="132">
        <v>0</v>
      </c>
      <c r="J465" s="93"/>
      <c r="L465" s="132">
        <v>10.673999999999999</v>
      </c>
      <c r="M465" s="80"/>
    </row>
    <row r="466" spans="1:13" ht="0.2" customHeight="1" x14ac:dyDescent="0.2"/>
    <row r="467" spans="1:13" ht="11.25" customHeight="1" x14ac:dyDescent="0.2">
      <c r="A467" s="90" t="s">
        <v>522</v>
      </c>
      <c r="B467" s="82" t="s">
        <v>523</v>
      </c>
      <c r="C467" s="156" t="s">
        <v>583</v>
      </c>
      <c r="D467" s="157"/>
      <c r="F467" s="147">
        <v>3.25</v>
      </c>
      <c r="G467" s="93"/>
      <c r="I467" s="132">
        <v>0</v>
      </c>
      <c r="J467" s="93"/>
      <c r="L467" s="132">
        <v>0.97499999999999998</v>
      </c>
      <c r="M467" s="80"/>
    </row>
    <row r="468" spans="1:13" ht="409.6" hidden="1" customHeight="1" x14ac:dyDescent="0.2"/>
    <row r="469" spans="1:13" ht="12.75" customHeight="1" x14ac:dyDescent="0.2">
      <c r="A469" s="90" t="s">
        <v>525</v>
      </c>
      <c r="B469" s="55" t="s">
        <v>526</v>
      </c>
      <c r="C469" s="158" t="s">
        <v>527</v>
      </c>
      <c r="D469" s="110"/>
      <c r="F469" s="147">
        <v>0.16</v>
      </c>
      <c r="G469" s="93"/>
      <c r="I469" s="132">
        <v>0</v>
      </c>
      <c r="J469" s="93"/>
      <c r="L469" s="132">
        <v>0</v>
      </c>
      <c r="M469" s="80"/>
    </row>
    <row r="470" spans="1:13" ht="409.6" hidden="1" customHeight="1" x14ac:dyDescent="0.2"/>
    <row r="471" spans="1:13" ht="12.75" customHeight="1" x14ac:dyDescent="0.2">
      <c r="A471" s="90" t="s">
        <v>528</v>
      </c>
      <c r="C471" s="156" t="s">
        <v>529</v>
      </c>
      <c r="D471" s="159"/>
      <c r="F471" s="147">
        <v>0</v>
      </c>
      <c r="G471" s="92"/>
      <c r="I471" s="160">
        <v>0</v>
      </c>
      <c r="J471" s="93"/>
      <c r="L471" s="132">
        <v>0</v>
      </c>
      <c r="M471" s="80"/>
    </row>
    <row r="472" spans="1:13" ht="409.6" hidden="1" customHeight="1" x14ac:dyDescent="0.2"/>
    <row r="473" spans="1:13" ht="12.75" customHeight="1" x14ac:dyDescent="0.2">
      <c r="A473" s="161" t="s">
        <v>247</v>
      </c>
      <c r="B473" s="162"/>
      <c r="C473" s="163"/>
      <c r="D473" s="163"/>
      <c r="E473" s="164"/>
      <c r="F473" s="165">
        <v>38.99</v>
      </c>
      <c r="G473" s="93"/>
      <c r="I473" s="166">
        <v>0</v>
      </c>
      <c r="J473" s="93"/>
      <c r="L473" s="166">
        <v>11.648999999999999</v>
      </c>
      <c r="M473" s="80"/>
    </row>
    <row r="474" spans="1:13" ht="10.5" customHeight="1" x14ac:dyDescent="0.2">
      <c r="A474" s="167"/>
      <c r="B474" s="168"/>
      <c r="C474" s="168"/>
      <c r="D474" s="168"/>
      <c r="E474" s="169"/>
      <c r="F474" s="110"/>
      <c r="G474" s="110"/>
      <c r="H474" s="110"/>
      <c r="I474" s="110"/>
      <c r="J474" s="110"/>
      <c r="K474" s="110"/>
      <c r="L474" s="110"/>
      <c r="M474" s="53"/>
    </row>
    <row r="475" spans="1:13" ht="12.75" customHeight="1" x14ac:dyDescent="0.2">
      <c r="A475" s="170" t="s">
        <v>530</v>
      </c>
      <c r="B475" s="85"/>
      <c r="C475" s="85"/>
      <c r="D475" s="85"/>
      <c r="E475" s="85"/>
      <c r="F475" s="76" t="s">
        <v>531</v>
      </c>
      <c r="G475" s="146"/>
      <c r="I475" s="76" t="s">
        <v>504</v>
      </c>
      <c r="J475" s="58"/>
      <c r="K475" s="171"/>
      <c r="L475" s="76" t="s">
        <v>505</v>
      </c>
      <c r="M475" s="75"/>
    </row>
    <row r="476" spans="1:13" ht="409.6" hidden="1" customHeight="1" x14ac:dyDescent="0.2"/>
    <row r="477" spans="1:13" ht="12.75" customHeight="1" x14ac:dyDescent="0.2">
      <c r="A477" s="90" t="s">
        <v>121</v>
      </c>
      <c r="B477" s="125">
        <v>24.26</v>
      </c>
      <c r="C477" s="55" t="s">
        <v>532</v>
      </c>
      <c r="D477" s="172" t="s">
        <v>542</v>
      </c>
      <c r="E477" s="173"/>
      <c r="F477" s="173"/>
      <c r="G477" s="173"/>
      <c r="H477" s="173"/>
      <c r="K477" s="54"/>
      <c r="L477" s="54"/>
      <c r="M477" s="123"/>
    </row>
    <row r="478" spans="1:13" ht="12.75" customHeight="1" x14ac:dyDescent="0.2">
      <c r="A478" s="90" t="s">
        <v>562</v>
      </c>
      <c r="B478" s="55"/>
      <c r="C478" s="55"/>
      <c r="D478" s="55"/>
      <c r="E478" s="55"/>
      <c r="F478" s="147">
        <v>3.03</v>
      </c>
      <c r="G478" s="93"/>
      <c r="I478" s="132">
        <v>3.03</v>
      </c>
      <c r="J478" s="93"/>
      <c r="K478" s="58"/>
      <c r="L478" s="132">
        <v>3.03</v>
      </c>
      <c r="M478" s="80"/>
    </row>
    <row r="479" spans="1:13" ht="409.6" hidden="1" customHeight="1" x14ac:dyDescent="0.2"/>
    <row r="480" spans="1:13" ht="12.75" customHeight="1" x14ac:dyDescent="0.2">
      <c r="A480" s="161" t="s">
        <v>247</v>
      </c>
      <c r="B480" s="162"/>
      <c r="C480" s="163"/>
      <c r="D480" s="163"/>
      <c r="E480" s="164"/>
      <c r="F480" s="165">
        <v>3.03</v>
      </c>
      <c r="G480" s="93"/>
      <c r="I480" s="166">
        <v>3.03</v>
      </c>
      <c r="J480" s="93"/>
      <c r="L480" s="166">
        <v>3.03</v>
      </c>
      <c r="M480" s="80"/>
    </row>
    <row r="481" spans="1:13" ht="10.5" customHeight="1" x14ac:dyDescent="0.2">
      <c r="A481" s="167"/>
      <c r="B481" s="168"/>
      <c r="C481" s="168"/>
      <c r="D481" s="168"/>
      <c r="E481" s="169"/>
      <c r="F481" s="110"/>
      <c r="G481" s="110"/>
      <c r="H481" s="110"/>
      <c r="I481" s="110"/>
      <c r="J481" s="110"/>
      <c r="K481" s="110"/>
      <c r="L481" s="110"/>
      <c r="M481" s="53"/>
    </row>
    <row r="482" spans="1:13" ht="10.5" customHeight="1" x14ac:dyDescent="0.2">
      <c r="A482" s="174"/>
      <c r="B482" s="174"/>
      <c r="C482" s="174"/>
      <c r="D482" s="175"/>
      <c r="E482" s="176"/>
      <c r="F482" s="177"/>
      <c r="G482" s="54"/>
      <c r="H482" s="54"/>
      <c r="I482" s="54"/>
      <c r="J482" s="54"/>
      <c r="K482" s="54"/>
      <c r="L482" s="54"/>
      <c r="M482" s="54"/>
    </row>
    <row r="483" spans="1:13" ht="12.75" customHeight="1" x14ac:dyDescent="0.2">
      <c r="A483" s="178"/>
      <c r="B483" s="179"/>
      <c r="C483" s="179"/>
      <c r="D483" s="180"/>
      <c r="E483" s="181"/>
      <c r="F483" s="76" t="s">
        <v>534</v>
      </c>
      <c r="G483" s="146"/>
      <c r="H483" s="85"/>
      <c r="I483" s="76" t="s">
        <v>504</v>
      </c>
      <c r="J483" s="146"/>
      <c r="K483" s="85"/>
      <c r="L483" s="76" t="s">
        <v>505</v>
      </c>
      <c r="M483" s="77"/>
    </row>
    <row r="484" spans="1:13" ht="15.75" customHeight="1" x14ac:dyDescent="0.25">
      <c r="A484" s="182" t="s">
        <v>535</v>
      </c>
      <c r="B484" s="174"/>
      <c r="C484" s="174"/>
      <c r="D484" s="175"/>
      <c r="E484" s="183"/>
      <c r="F484" s="184">
        <v>50.74</v>
      </c>
      <c r="G484" s="136"/>
      <c r="I484" s="184">
        <v>10.46</v>
      </c>
      <c r="J484" s="185"/>
      <c r="K484" s="54"/>
      <c r="L484" s="184">
        <v>22.66</v>
      </c>
      <c r="M484" s="186"/>
    </row>
    <row r="485" spans="1:13" ht="9" customHeight="1" x14ac:dyDescent="0.2">
      <c r="A485" s="187"/>
      <c r="B485" s="188"/>
      <c r="C485" s="188"/>
      <c r="D485" s="189"/>
      <c r="E485" s="189"/>
      <c r="F485" s="110"/>
      <c r="G485" s="110"/>
      <c r="H485" s="110"/>
      <c r="I485" s="110"/>
      <c r="J485" s="110"/>
      <c r="K485" s="110"/>
      <c r="L485" s="110"/>
      <c r="M485" s="53"/>
    </row>
    <row r="486" spans="1:13" ht="172.35" customHeight="1" x14ac:dyDescent="0.2"/>
    <row r="487" spans="1:13" ht="14.25" customHeight="1" x14ac:dyDescent="0.25">
      <c r="A487" s="73"/>
      <c r="B487" s="371" t="s">
        <v>223</v>
      </c>
      <c r="C487" s="371"/>
      <c r="D487" s="371"/>
      <c r="E487" s="371"/>
      <c r="F487" s="371"/>
      <c r="G487" s="371"/>
      <c r="H487" s="371"/>
      <c r="I487" s="371"/>
      <c r="J487" s="371"/>
      <c r="K487" s="371"/>
    </row>
    <row r="488" spans="1:13" ht="14.1" customHeight="1" x14ac:dyDescent="0.2">
      <c r="A488" s="74"/>
      <c r="B488" s="74" t="s">
        <v>226</v>
      </c>
      <c r="C488" s="58"/>
      <c r="D488" s="58"/>
      <c r="E488" s="58"/>
      <c r="F488" s="58"/>
      <c r="G488" s="58"/>
      <c r="H488" s="58"/>
      <c r="I488" s="58"/>
      <c r="J488" s="58"/>
      <c r="K488" s="75"/>
      <c r="L488" s="76" t="s">
        <v>466</v>
      </c>
      <c r="M488" s="77"/>
    </row>
    <row r="489" spans="1:13" ht="12.75" customHeight="1" x14ac:dyDescent="0.2">
      <c r="A489" s="78"/>
      <c r="B489" s="52"/>
      <c r="L489" s="79" t="s">
        <v>467</v>
      </c>
      <c r="M489" s="80"/>
    </row>
    <row r="490" spans="1:13" ht="13.5" customHeight="1" x14ac:dyDescent="0.2">
      <c r="A490" s="57" t="s">
        <v>468</v>
      </c>
      <c r="B490" s="81"/>
      <c r="C490" s="58"/>
      <c r="D490" s="58"/>
      <c r="E490" s="58"/>
      <c r="F490" s="58"/>
      <c r="G490" s="58"/>
      <c r="H490" s="58"/>
    </row>
    <row r="491" spans="1:13" ht="14.25" customHeight="1" x14ac:dyDescent="0.2">
      <c r="A491" s="82"/>
      <c r="B491" s="83" t="s">
        <v>469</v>
      </c>
      <c r="C491" s="84" t="s">
        <v>350</v>
      </c>
      <c r="D491" s="85"/>
      <c r="E491" s="85"/>
      <c r="F491" s="86"/>
      <c r="G491" s="86"/>
      <c r="H491" s="85"/>
      <c r="I491" s="87" t="s">
        <v>470</v>
      </c>
      <c r="J491" s="88">
        <v>10</v>
      </c>
      <c r="K491" s="87"/>
      <c r="L491" s="85"/>
      <c r="M491" s="89"/>
    </row>
    <row r="492" spans="1:13" ht="11.25" customHeight="1" thickBot="1" x14ac:dyDescent="0.25">
      <c r="A492" s="82"/>
      <c r="B492" s="90"/>
      <c r="C492" s="372" t="s">
        <v>351</v>
      </c>
      <c r="D492" s="372"/>
      <c r="E492" s="372"/>
      <c r="F492" s="372"/>
      <c r="G492" s="91"/>
      <c r="I492" s="55" t="s">
        <v>471</v>
      </c>
      <c r="J492" s="55"/>
      <c r="K492" s="92"/>
      <c r="L492" s="93"/>
      <c r="M492" s="80"/>
    </row>
    <row r="493" spans="1:13" ht="12.75" customHeight="1" thickTop="1" x14ac:dyDescent="0.2">
      <c r="A493" s="94" t="s">
        <v>231</v>
      </c>
      <c r="B493" s="95"/>
      <c r="C493" s="96"/>
      <c r="D493" s="97"/>
      <c r="E493" s="97"/>
      <c r="F493" s="96"/>
      <c r="G493" s="98"/>
      <c r="I493" s="82" t="s">
        <v>227</v>
      </c>
      <c r="J493" s="55"/>
      <c r="K493" s="92" t="s">
        <v>228</v>
      </c>
      <c r="L493" s="93"/>
      <c r="M493" s="80"/>
    </row>
    <row r="494" spans="1:13" ht="12.75" customHeight="1" x14ac:dyDescent="0.2">
      <c r="A494" s="99" t="s">
        <v>232</v>
      </c>
      <c r="B494" s="100"/>
      <c r="C494" s="101"/>
      <c r="D494" s="102"/>
      <c r="E494" s="102"/>
      <c r="F494" s="101"/>
      <c r="G494" s="103"/>
      <c r="H494" s="82" t="s">
        <v>703</v>
      </c>
      <c r="I494" s="82"/>
      <c r="J494" s="55"/>
      <c r="K494" s="104" t="s">
        <v>702</v>
      </c>
      <c r="L494" s="93"/>
      <c r="M494" s="80"/>
    </row>
    <row r="495" spans="1:13" ht="11.25" customHeight="1" thickBot="1" x14ac:dyDescent="0.25">
      <c r="A495" s="105" t="s">
        <v>233</v>
      </c>
      <c r="B495" s="106"/>
      <c r="C495" s="106"/>
      <c r="D495" s="106"/>
      <c r="E495" s="106"/>
      <c r="F495" s="106"/>
      <c r="G495" s="107"/>
      <c r="I495" s="82" t="s">
        <v>472</v>
      </c>
      <c r="J495" s="55"/>
      <c r="K495" s="92"/>
      <c r="L495" s="93"/>
      <c r="M495" s="80"/>
    </row>
    <row r="496" spans="1:13" ht="12.75" customHeight="1" thickTop="1" x14ac:dyDescent="0.2">
      <c r="A496" s="82"/>
      <c r="B496" s="108" t="s">
        <v>473</v>
      </c>
      <c r="C496" s="109" t="s">
        <v>229</v>
      </c>
      <c r="D496" s="110"/>
      <c r="E496" s="110"/>
      <c r="F496" s="111"/>
      <c r="G496" s="111"/>
      <c r="H496" s="109"/>
      <c r="I496" s="109"/>
      <c r="J496" s="109"/>
      <c r="K496" s="109"/>
      <c r="L496" s="110"/>
      <c r="M496" s="53"/>
    </row>
    <row r="497" spans="1:13" ht="9" customHeight="1" x14ac:dyDescent="0.2">
      <c r="A497" s="82"/>
      <c r="B497" s="55"/>
      <c r="C497" s="55"/>
      <c r="D497" s="55"/>
      <c r="E497" s="55"/>
      <c r="F497" s="55"/>
      <c r="G497" s="55"/>
      <c r="H497" s="55"/>
      <c r="I497" s="55"/>
      <c r="J497" s="55"/>
      <c r="K497" s="55"/>
    </row>
    <row r="498" spans="1:13" ht="12" customHeight="1" x14ac:dyDescent="0.2">
      <c r="A498" s="112" t="s">
        <v>474</v>
      </c>
      <c r="B498" s="86"/>
      <c r="C498" s="86"/>
      <c r="D498" s="113"/>
      <c r="E498" s="113"/>
      <c r="F498" s="113"/>
      <c r="G498" s="113"/>
      <c r="H498" s="113"/>
      <c r="I498" s="86"/>
      <c r="J498" s="86"/>
      <c r="K498" s="114"/>
      <c r="L498" s="114"/>
      <c r="M498" s="115"/>
    </row>
    <row r="499" spans="1:13" ht="15.75" customHeight="1" x14ac:dyDescent="0.2">
      <c r="A499" s="116" t="s">
        <v>475</v>
      </c>
      <c r="B499" s="84"/>
      <c r="C499" s="117">
        <v>65684.03</v>
      </c>
      <c r="D499" s="118"/>
      <c r="E499" s="119" t="s">
        <v>476</v>
      </c>
      <c r="F499" s="120"/>
      <c r="G499" s="55"/>
      <c r="H499" s="55"/>
      <c r="I499" s="121">
        <v>110</v>
      </c>
      <c r="J499" s="122"/>
      <c r="L499" s="56" t="s">
        <v>477</v>
      </c>
      <c r="M499" s="123"/>
    </row>
    <row r="500" spans="1:13" ht="12.75" customHeight="1" x14ac:dyDescent="0.2">
      <c r="A500" s="116" t="s">
        <v>478</v>
      </c>
      <c r="B500" s="124"/>
      <c r="C500" s="125">
        <v>0</v>
      </c>
      <c r="D500" s="118"/>
      <c r="E500" s="119" t="s">
        <v>479</v>
      </c>
      <c r="F500" s="126"/>
      <c r="G500" s="82"/>
      <c r="H500" s="55"/>
      <c r="I500" s="127"/>
      <c r="J500" s="128" t="s">
        <v>480</v>
      </c>
      <c r="M500" s="123"/>
    </row>
    <row r="501" spans="1:13" ht="12.75" customHeight="1" x14ac:dyDescent="0.2">
      <c r="A501" s="116" t="s">
        <v>481</v>
      </c>
      <c r="B501" s="124"/>
      <c r="C501" s="129">
        <v>65684.03</v>
      </c>
      <c r="D501" s="118"/>
      <c r="E501" s="119" t="s">
        <v>482</v>
      </c>
      <c r="F501" s="126"/>
      <c r="G501" s="55"/>
      <c r="H501" s="55"/>
      <c r="I501" s="130">
        <v>0.15140000000000001</v>
      </c>
      <c r="J501" s="93"/>
      <c r="L501" s="54"/>
      <c r="M501" s="123"/>
    </row>
    <row r="502" spans="1:13" ht="12.75" customHeight="1" x14ac:dyDescent="0.2">
      <c r="A502" s="116" t="s">
        <v>483</v>
      </c>
      <c r="B502" s="131" t="s">
        <v>484</v>
      </c>
      <c r="C502" s="129">
        <v>6568.4030000000002</v>
      </c>
      <c r="D502" s="118"/>
      <c r="E502" s="119" t="s">
        <v>485</v>
      </c>
      <c r="F502" s="126"/>
      <c r="G502" s="55"/>
      <c r="I502" s="132">
        <v>0.94</v>
      </c>
      <c r="J502" s="93"/>
      <c r="L502" s="56" t="s">
        <v>486</v>
      </c>
      <c r="M502" s="123"/>
    </row>
    <row r="503" spans="1:13" ht="12.75" customHeight="1" x14ac:dyDescent="0.2">
      <c r="A503" s="116" t="s">
        <v>487</v>
      </c>
      <c r="B503" s="124"/>
      <c r="C503" s="133">
        <v>10</v>
      </c>
      <c r="D503" s="124" t="s">
        <v>488</v>
      </c>
      <c r="E503" s="119" t="s">
        <v>489</v>
      </c>
      <c r="F503" s="126"/>
      <c r="G503" s="55"/>
      <c r="I503" s="134">
        <v>1</v>
      </c>
      <c r="J503" s="135"/>
      <c r="L503" s="136"/>
      <c r="M503" s="123"/>
    </row>
    <row r="504" spans="1:13" ht="11.25" customHeight="1" x14ac:dyDescent="0.2">
      <c r="A504" s="116" t="s">
        <v>490</v>
      </c>
      <c r="B504" s="118"/>
      <c r="C504" s="133">
        <v>10</v>
      </c>
      <c r="D504" s="124" t="s">
        <v>488</v>
      </c>
      <c r="E504" s="119" t="s">
        <v>491</v>
      </c>
      <c r="F504" s="126"/>
      <c r="G504" s="82"/>
      <c r="H504" s="55"/>
      <c r="I504" s="137">
        <v>15</v>
      </c>
      <c r="J504" s="122"/>
      <c r="L504" s="56" t="s">
        <v>492</v>
      </c>
      <c r="M504" s="123"/>
    </row>
    <row r="505" spans="1:13" ht="11.25" customHeight="1" x14ac:dyDescent="0.2">
      <c r="A505" s="138" t="s">
        <v>493</v>
      </c>
      <c r="B505" s="124"/>
      <c r="C505" s="121">
        <v>0.75</v>
      </c>
      <c r="D505" s="139"/>
      <c r="E505" s="119" t="s">
        <v>494</v>
      </c>
      <c r="F505" s="82"/>
      <c r="G505" s="82"/>
      <c r="H505" s="55"/>
      <c r="I505" s="140">
        <v>100</v>
      </c>
      <c r="J505" s="136"/>
      <c r="L505" s="56" t="s">
        <v>495</v>
      </c>
      <c r="M505" s="123"/>
    </row>
    <row r="506" spans="1:13" ht="11.25" customHeight="1" x14ac:dyDescent="0.2">
      <c r="A506" s="116" t="s">
        <v>496</v>
      </c>
      <c r="B506" s="124"/>
      <c r="C506" s="141">
        <v>10000</v>
      </c>
      <c r="D506" s="124" t="s">
        <v>495</v>
      </c>
      <c r="E506" s="142" t="s">
        <v>497</v>
      </c>
      <c r="F506" s="82"/>
      <c r="G506" s="82"/>
      <c r="H506" s="55"/>
      <c r="I506" s="137">
        <v>3.2499999999999999E-3</v>
      </c>
      <c r="J506" s="122"/>
      <c r="L506" s="54"/>
      <c r="M506" s="123"/>
    </row>
    <row r="507" spans="1:13" ht="12.75" customHeight="1" x14ac:dyDescent="0.2">
      <c r="A507" s="116" t="s">
        <v>498</v>
      </c>
      <c r="B507" s="124"/>
      <c r="C507" s="143">
        <v>2000</v>
      </c>
      <c r="D507" s="124" t="s">
        <v>495</v>
      </c>
      <c r="E507" s="142" t="s">
        <v>499</v>
      </c>
      <c r="F507" s="82"/>
      <c r="G507" s="82"/>
      <c r="H507" s="55"/>
      <c r="I507" s="132">
        <v>3.6</v>
      </c>
      <c r="J507" s="93"/>
      <c r="L507" s="56" t="s">
        <v>486</v>
      </c>
      <c r="M507" s="123"/>
    </row>
    <row r="508" spans="1:13" ht="12.75" customHeight="1" x14ac:dyDescent="0.2">
      <c r="A508" s="144" t="s">
        <v>500</v>
      </c>
      <c r="B508" s="139"/>
      <c r="C508" s="55"/>
      <c r="D508" s="139"/>
      <c r="E508" s="142" t="s">
        <v>501</v>
      </c>
      <c r="F508" s="82"/>
      <c r="G508" s="82"/>
      <c r="H508" s="55"/>
      <c r="I508" s="137">
        <v>0</v>
      </c>
      <c r="J508" s="93"/>
      <c r="L508" s="56" t="s">
        <v>495</v>
      </c>
      <c r="M508" s="123"/>
    </row>
    <row r="509" spans="1:13" ht="3" customHeight="1" x14ac:dyDescent="0.2">
      <c r="A509" s="108"/>
      <c r="B509" s="92"/>
      <c r="C509" s="109"/>
      <c r="D509" s="92"/>
      <c r="E509" s="92"/>
      <c r="F509" s="109"/>
      <c r="G509" s="109"/>
      <c r="H509" s="109"/>
      <c r="I509" s="109"/>
      <c r="J509" s="109"/>
      <c r="M509" s="53"/>
    </row>
    <row r="510" spans="1:13" ht="6" customHeight="1" x14ac:dyDescent="0.2">
      <c r="H510" s="114"/>
      <c r="I510" s="85"/>
      <c r="J510" s="85"/>
      <c r="K510" s="114"/>
      <c r="L510" s="85"/>
      <c r="M510" s="54"/>
    </row>
    <row r="511" spans="1:13" ht="12.75" customHeight="1" x14ac:dyDescent="0.2">
      <c r="A511" s="145" t="s">
        <v>502</v>
      </c>
      <c r="B511" s="86"/>
      <c r="C511" s="86"/>
      <c r="D511" s="86"/>
      <c r="E511" s="86"/>
      <c r="F511" s="76" t="s">
        <v>503</v>
      </c>
      <c r="G511" s="86"/>
      <c r="I511" s="76" t="s">
        <v>504</v>
      </c>
      <c r="J511" s="146"/>
      <c r="L511" s="76" t="s">
        <v>505</v>
      </c>
      <c r="M511" s="77"/>
    </row>
    <row r="512" spans="1:13" ht="12.75" customHeight="1" x14ac:dyDescent="0.2">
      <c r="A512" s="138" t="s">
        <v>506</v>
      </c>
      <c r="B512" s="55" t="s">
        <v>507</v>
      </c>
      <c r="C512" s="124" t="s">
        <v>584</v>
      </c>
      <c r="D512" s="109"/>
      <c r="F512" s="147">
        <v>5.91</v>
      </c>
      <c r="G512" s="92"/>
      <c r="I512" s="148">
        <v>4.7279999999999998</v>
      </c>
      <c r="J512" s="93"/>
      <c r="L512" s="132">
        <v>4.7279999999999998</v>
      </c>
      <c r="M512" s="80"/>
    </row>
    <row r="513" spans="1:13" ht="12.75" customHeight="1" x14ac:dyDescent="0.2">
      <c r="A513" s="149" t="s">
        <v>509</v>
      </c>
      <c r="B513" s="124" t="s">
        <v>510</v>
      </c>
      <c r="C513" s="150" t="s">
        <v>585</v>
      </c>
      <c r="D513" s="110"/>
      <c r="F513" s="147">
        <v>1.81</v>
      </c>
      <c r="G513" s="92"/>
      <c r="I513" s="151">
        <v>1.81</v>
      </c>
      <c r="J513" s="93"/>
      <c r="L513" s="147">
        <v>1.81</v>
      </c>
      <c r="M513" s="80"/>
    </row>
    <row r="514" spans="1:13" ht="12.75" customHeight="1" x14ac:dyDescent="0.2">
      <c r="A514" s="149" t="s">
        <v>512</v>
      </c>
      <c r="B514" s="55" t="s">
        <v>513</v>
      </c>
      <c r="C514" s="124" t="s">
        <v>585</v>
      </c>
      <c r="D514" s="110"/>
      <c r="F514" s="147">
        <v>1.81</v>
      </c>
      <c r="G514" s="92"/>
      <c r="I514" s="132">
        <v>1.81</v>
      </c>
      <c r="J514" s="93"/>
      <c r="L514" s="151">
        <v>1.81</v>
      </c>
      <c r="M514" s="80"/>
    </row>
    <row r="515" spans="1:13" ht="12.75" customHeight="1" x14ac:dyDescent="0.2">
      <c r="A515" s="149" t="s">
        <v>514</v>
      </c>
      <c r="B515" s="82" t="s">
        <v>515</v>
      </c>
      <c r="C515" s="150" t="s">
        <v>586</v>
      </c>
      <c r="D515" s="109"/>
      <c r="E515" s="55"/>
      <c r="F515" s="147">
        <v>4.43</v>
      </c>
      <c r="G515" s="93"/>
      <c r="I515" s="148">
        <v>3.544</v>
      </c>
      <c r="J515" s="93"/>
      <c r="L515" s="147">
        <v>4.43</v>
      </c>
      <c r="M515" s="80"/>
    </row>
    <row r="516" spans="1:13" ht="9" customHeight="1" x14ac:dyDescent="0.2">
      <c r="A516" s="149" t="s">
        <v>247</v>
      </c>
      <c r="B516" s="82"/>
      <c r="C516" s="82"/>
      <c r="D516" s="82"/>
      <c r="E516" s="55"/>
      <c r="F516" s="147">
        <v>13.96</v>
      </c>
      <c r="G516" s="92"/>
      <c r="I516" s="151">
        <v>11.89</v>
      </c>
      <c r="J516" s="93"/>
      <c r="L516" s="151">
        <v>12.78</v>
      </c>
      <c r="M516" s="80"/>
    </row>
    <row r="517" spans="1:13" ht="0.75" customHeight="1" x14ac:dyDescent="0.2">
      <c r="A517" s="152"/>
      <c r="B517" s="109"/>
      <c r="C517" s="109"/>
      <c r="D517" s="109"/>
      <c r="E517" s="153"/>
      <c r="F517" s="154"/>
      <c r="G517" s="109"/>
      <c r="H517" s="109"/>
      <c r="I517" s="109"/>
      <c r="J517" s="109"/>
      <c r="K517" s="109"/>
      <c r="L517" s="110"/>
      <c r="M517" s="53"/>
    </row>
    <row r="518" spans="1:13" ht="12" customHeight="1" x14ac:dyDescent="0.2">
      <c r="A518" s="145" t="s">
        <v>517</v>
      </c>
      <c r="B518" s="86"/>
      <c r="C518" s="86"/>
      <c r="D518" s="86"/>
      <c r="E518" s="86"/>
      <c r="F518" s="155" t="s">
        <v>518</v>
      </c>
      <c r="G518" s="84"/>
      <c r="H518" s="85"/>
      <c r="I518" s="76" t="s">
        <v>504</v>
      </c>
      <c r="J518" s="146"/>
      <c r="K518" s="85"/>
      <c r="L518" s="76" t="s">
        <v>505</v>
      </c>
      <c r="M518" s="77"/>
    </row>
    <row r="519" spans="1:13" ht="13.5" customHeight="1" x14ac:dyDescent="0.2">
      <c r="A519" s="90" t="s">
        <v>519</v>
      </c>
      <c r="B519" s="82" t="s">
        <v>520</v>
      </c>
      <c r="C519" s="156" t="s">
        <v>587</v>
      </c>
      <c r="D519" s="157"/>
      <c r="F519" s="147">
        <v>15.65</v>
      </c>
      <c r="G519" s="93"/>
      <c r="I519" s="132">
        <v>0</v>
      </c>
      <c r="J519" s="93"/>
      <c r="L519" s="132">
        <v>4.6950000000000003</v>
      </c>
      <c r="M519" s="80"/>
    </row>
    <row r="520" spans="1:13" ht="0.2" customHeight="1" x14ac:dyDescent="0.2"/>
    <row r="521" spans="1:13" ht="11.25" customHeight="1" x14ac:dyDescent="0.2">
      <c r="A521" s="90" t="s">
        <v>522</v>
      </c>
      <c r="B521" s="82" t="s">
        <v>523</v>
      </c>
      <c r="C521" s="156" t="s">
        <v>588</v>
      </c>
      <c r="D521" s="157"/>
      <c r="F521" s="147">
        <v>1.83</v>
      </c>
      <c r="G521" s="93"/>
      <c r="I521" s="132">
        <v>0</v>
      </c>
      <c r="J521" s="93"/>
      <c r="L521" s="132">
        <v>0.54900000000000004</v>
      </c>
      <c r="M521" s="80"/>
    </row>
    <row r="522" spans="1:13" ht="409.6" hidden="1" customHeight="1" x14ac:dyDescent="0.2"/>
    <row r="523" spans="1:13" ht="12.75" customHeight="1" x14ac:dyDescent="0.2">
      <c r="A523" s="90" t="s">
        <v>525</v>
      </c>
      <c r="B523" s="55" t="s">
        <v>526</v>
      </c>
      <c r="C523" s="158" t="s">
        <v>541</v>
      </c>
      <c r="D523" s="110"/>
      <c r="F523" s="147">
        <v>0</v>
      </c>
      <c r="G523" s="93"/>
      <c r="I523" s="132">
        <v>0</v>
      </c>
      <c r="J523" s="93"/>
      <c r="L523" s="132">
        <v>0</v>
      </c>
      <c r="M523" s="80"/>
    </row>
    <row r="524" spans="1:13" ht="409.6" hidden="1" customHeight="1" x14ac:dyDescent="0.2"/>
    <row r="525" spans="1:13" ht="12.75" customHeight="1" x14ac:dyDescent="0.2">
      <c r="A525" s="90" t="s">
        <v>528</v>
      </c>
      <c r="C525" s="156" t="s">
        <v>529</v>
      </c>
      <c r="D525" s="159"/>
      <c r="F525" s="147">
        <v>0</v>
      </c>
      <c r="G525" s="92"/>
      <c r="I525" s="160">
        <v>0</v>
      </c>
      <c r="J525" s="93"/>
      <c r="L525" s="132">
        <v>0</v>
      </c>
      <c r="M525" s="80"/>
    </row>
    <row r="526" spans="1:13" ht="409.6" hidden="1" customHeight="1" x14ac:dyDescent="0.2"/>
    <row r="527" spans="1:13" ht="12.75" customHeight="1" x14ac:dyDescent="0.2">
      <c r="A527" s="161" t="s">
        <v>247</v>
      </c>
      <c r="B527" s="162"/>
      <c r="C527" s="163"/>
      <c r="D527" s="163"/>
      <c r="E527" s="164"/>
      <c r="F527" s="165">
        <v>17.48</v>
      </c>
      <c r="G527" s="93"/>
      <c r="I527" s="166">
        <v>0</v>
      </c>
      <c r="J527" s="93"/>
      <c r="L527" s="166">
        <v>5.2439999999999998</v>
      </c>
      <c r="M527" s="80"/>
    </row>
    <row r="528" spans="1:13" ht="10.5" customHeight="1" x14ac:dyDescent="0.2">
      <c r="A528" s="167"/>
      <c r="B528" s="168"/>
      <c r="C528" s="168"/>
      <c r="D528" s="168"/>
      <c r="E528" s="169"/>
      <c r="F528" s="110"/>
      <c r="G528" s="110"/>
      <c r="H528" s="110"/>
      <c r="I528" s="110"/>
      <c r="J528" s="110"/>
      <c r="K528" s="110"/>
      <c r="L528" s="110"/>
      <c r="M528" s="53"/>
    </row>
    <row r="529" spans="1:13" ht="12.75" customHeight="1" x14ac:dyDescent="0.2">
      <c r="A529" s="170" t="s">
        <v>530</v>
      </c>
      <c r="B529" s="85"/>
      <c r="C529" s="85"/>
      <c r="D529" s="85"/>
      <c r="E529" s="85"/>
      <c r="F529" s="76" t="s">
        <v>531</v>
      </c>
      <c r="G529" s="146"/>
      <c r="I529" s="76" t="s">
        <v>504</v>
      </c>
      <c r="J529" s="58"/>
      <c r="K529" s="171"/>
      <c r="L529" s="76" t="s">
        <v>505</v>
      </c>
      <c r="M529" s="75"/>
    </row>
    <row r="530" spans="1:13" ht="409.6" hidden="1" customHeight="1" x14ac:dyDescent="0.2"/>
    <row r="531" spans="1:13" ht="12.75" customHeight="1" x14ac:dyDescent="0.2">
      <c r="A531" s="90" t="s">
        <v>125</v>
      </c>
      <c r="B531" s="125">
        <v>24.26</v>
      </c>
      <c r="C531" s="55" t="s">
        <v>532</v>
      </c>
      <c r="D531" s="172" t="s">
        <v>542</v>
      </c>
      <c r="E531" s="173"/>
      <c r="F531" s="173"/>
      <c r="G531" s="173"/>
      <c r="H531" s="173"/>
      <c r="K531" s="54"/>
      <c r="L531" s="54"/>
      <c r="M531" s="123"/>
    </row>
    <row r="532" spans="1:13" ht="12.75" customHeight="1" x14ac:dyDescent="0.2">
      <c r="A532" s="90" t="s">
        <v>126</v>
      </c>
      <c r="B532" s="55"/>
      <c r="C532" s="55"/>
      <c r="D532" s="55"/>
      <c r="E532" s="55"/>
      <c r="F532" s="147">
        <v>3.03</v>
      </c>
      <c r="G532" s="93"/>
      <c r="I532" s="132">
        <v>3.03</v>
      </c>
      <c r="J532" s="93"/>
      <c r="K532" s="58"/>
      <c r="L532" s="132">
        <v>3.03</v>
      </c>
      <c r="M532" s="80"/>
    </row>
    <row r="533" spans="1:13" ht="409.6" hidden="1" customHeight="1" x14ac:dyDescent="0.2"/>
    <row r="534" spans="1:13" ht="12.75" customHeight="1" x14ac:dyDescent="0.2">
      <c r="A534" s="161" t="s">
        <v>247</v>
      </c>
      <c r="B534" s="162"/>
      <c r="C534" s="163"/>
      <c r="D534" s="163"/>
      <c r="E534" s="164"/>
      <c r="F534" s="165">
        <v>3.03</v>
      </c>
      <c r="G534" s="93"/>
      <c r="I534" s="166">
        <v>3.03</v>
      </c>
      <c r="J534" s="93"/>
      <c r="L534" s="166">
        <v>3.03</v>
      </c>
      <c r="M534" s="80"/>
    </row>
    <row r="535" spans="1:13" ht="10.5" customHeight="1" x14ac:dyDescent="0.2">
      <c r="A535" s="167"/>
      <c r="B535" s="168"/>
      <c r="C535" s="168"/>
      <c r="D535" s="168"/>
      <c r="E535" s="169"/>
      <c r="F535" s="110"/>
      <c r="G535" s="110"/>
      <c r="H535" s="110"/>
      <c r="I535" s="110"/>
      <c r="J535" s="110"/>
      <c r="K535" s="110"/>
      <c r="L535" s="110"/>
      <c r="M535" s="53"/>
    </row>
    <row r="536" spans="1:13" ht="10.5" customHeight="1" x14ac:dyDescent="0.2">
      <c r="A536" s="174"/>
      <c r="B536" s="174"/>
      <c r="C536" s="174"/>
      <c r="D536" s="175"/>
      <c r="E536" s="176"/>
      <c r="F536" s="177"/>
      <c r="G536" s="54"/>
      <c r="H536" s="54"/>
      <c r="I536" s="54"/>
      <c r="J536" s="54"/>
      <c r="K536" s="54"/>
      <c r="L536" s="54"/>
      <c r="M536" s="54"/>
    </row>
    <row r="537" spans="1:13" ht="12.75" customHeight="1" x14ac:dyDescent="0.2">
      <c r="A537" s="178"/>
      <c r="B537" s="179"/>
      <c r="C537" s="179"/>
      <c r="D537" s="180"/>
      <c r="E537" s="181"/>
      <c r="F537" s="76" t="s">
        <v>534</v>
      </c>
      <c r="G537" s="146"/>
      <c r="H537" s="85"/>
      <c r="I537" s="76" t="s">
        <v>504</v>
      </c>
      <c r="J537" s="146"/>
      <c r="K537" s="85"/>
      <c r="L537" s="76" t="s">
        <v>505</v>
      </c>
      <c r="M537" s="77"/>
    </row>
    <row r="538" spans="1:13" ht="15.75" customHeight="1" x14ac:dyDescent="0.25">
      <c r="A538" s="182" t="s">
        <v>535</v>
      </c>
      <c r="B538" s="174"/>
      <c r="C538" s="174"/>
      <c r="D538" s="175"/>
      <c r="E538" s="183"/>
      <c r="F538" s="184">
        <v>34.47</v>
      </c>
      <c r="G538" s="136"/>
      <c r="I538" s="184">
        <v>14.92</v>
      </c>
      <c r="J538" s="185"/>
      <c r="K538" s="54"/>
      <c r="L538" s="184">
        <v>21.06</v>
      </c>
      <c r="M538" s="186"/>
    </row>
    <row r="539" spans="1:13" ht="9" customHeight="1" x14ac:dyDescent="0.2">
      <c r="A539" s="187"/>
      <c r="B539" s="188"/>
      <c r="C539" s="188"/>
      <c r="D539" s="189"/>
      <c r="E539" s="189"/>
      <c r="F539" s="110"/>
      <c r="G539" s="110"/>
      <c r="H539" s="110"/>
      <c r="I539" s="110"/>
      <c r="J539" s="110"/>
      <c r="K539" s="110"/>
      <c r="L539" s="110"/>
      <c r="M539" s="53"/>
    </row>
    <row r="540" spans="1:13" ht="172.35" customHeight="1" x14ac:dyDescent="0.2"/>
    <row r="541" spans="1:13" ht="14.25" customHeight="1" x14ac:dyDescent="0.25">
      <c r="A541" s="73"/>
      <c r="B541" s="371" t="s">
        <v>223</v>
      </c>
      <c r="C541" s="371"/>
      <c r="D541" s="371"/>
      <c r="E541" s="371"/>
      <c r="F541" s="371"/>
      <c r="G541" s="371"/>
      <c r="H541" s="371"/>
      <c r="I541" s="371"/>
      <c r="J541" s="371"/>
      <c r="K541" s="371"/>
    </row>
    <row r="542" spans="1:13" ht="14.1" customHeight="1" x14ac:dyDescent="0.2">
      <c r="A542" s="74"/>
      <c r="B542" s="74" t="s">
        <v>226</v>
      </c>
      <c r="C542" s="58"/>
      <c r="D542" s="58"/>
      <c r="E542" s="58"/>
      <c r="F542" s="58"/>
      <c r="G542" s="58"/>
      <c r="H542" s="58"/>
      <c r="I542" s="58"/>
      <c r="J542" s="58"/>
      <c r="K542" s="75"/>
      <c r="L542" s="76" t="s">
        <v>466</v>
      </c>
      <c r="M542" s="77"/>
    </row>
    <row r="543" spans="1:13" ht="12.75" customHeight="1" x14ac:dyDescent="0.2">
      <c r="A543" s="78"/>
      <c r="B543" s="52"/>
      <c r="L543" s="79" t="s">
        <v>467</v>
      </c>
      <c r="M543" s="80"/>
    </row>
    <row r="544" spans="1:13" ht="13.5" customHeight="1" x14ac:dyDescent="0.2">
      <c r="A544" s="57" t="s">
        <v>468</v>
      </c>
      <c r="B544" s="81"/>
      <c r="C544" s="58"/>
      <c r="D544" s="58"/>
      <c r="E544" s="58"/>
      <c r="F544" s="58"/>
      <c r="G544" s="58"/>
      <c r="H544" s="58"/>
    </row>
    <row r="545" spans="1:13" ht="14.25" customHeight="1" x14ac:dyDescent="0.2">
      <c r="A545" s="82"/>
      <c r="B545" s="83" t="s">
        <v>469</v>
      </c>
      <c r="C545" s="84" t="s">
        <v>341</v>
      </c>
      <c r="D545" s="85"/>
      <c r="E545" s="85"/>
      <c r="F545" s="86"/>
      <c r="G545" s="86"/>
      <c r="H545" s="85"/>
      <c r="I545" s="87" t="s">
        <v>470</v>
      </c>
      <c r="J545" s="88">
        <v>11</v>
      </c>
      <c r="K545" s="87"/>
      <c r="L545" s="85"/>
      <c r="M545" s="89"/>
    </row>
    <row r="546" spans="1:13" ht="11.25" customHeight="1" thickBot="1" x14ac:dyDescent="0.25">
      <c r="A546" s="82"/>
      <c r="B546" s="90"/>
      <c r="C546" s="372" t="s">
        <v>157</v>
      </c>
      <c r="D546" s="372"/>
      <c r="E546" s="372"/>
      <c r="F546" s="372"/>
      <c r="G546" s="91"/>
      <c r="I546" s="55" t="s">
        <v>471</v>
      </c>
      <c r="J546" s="55"/>
      <c r="K546" s="92"/>
      <c r="L546" s="93"/>
      <c r="M546" s="80"/>
    </row>
    <row r="547" spans="1:13" ht="12.75" customHeight="1" thickTop="1" x14ac:dyDescent="0.2">
      <c r="A547" s="94" t="s">
        <v>231</v>
      </c>
      <c r="B547" s="95"/>
      <c r="C547" s="96"/>
      <c r="D547" s="97"/>
      <c r="E547" s="97"/>
      <c r="F547" s="96"/>
      <c r="G547" s="98"/>
      <c r="I547" s="82" t="s">
        <v>227</v>
      </c>
      <c r="J547" s="55"/>
      <c r="K547" s="92" t="s">
        <v>228</v>
      </c>
      <c r="L547" s="93"/>
      <c r="M547" s="80"/>
    </row>
    <row r="548" spans="1:13" ht="12.75" customHeight="1" x14ac:dyDescent="0.2">
      <c r="A548" s="99" t="s">
        <v>232</v>
      </c>
      <c r="B548" s="100"/>
      <c r="C548" s="101"/>
      <c r="D548" s="102"/>
      <c r="E548" s="102"/>
      <c r="F548" s="101"/>
      <c r="G548" s="103"/>
      <c r="H548" s="82" t="s">
        <v>703</v>
      </c>
      <c r="I548" s="82"/>
      <c r="J548" s="55"/>
      <c r="K548" s="104" t="s">
        <v>702</v>
      </c>
      <c r="L548" s="93"/>
      <c r="M548" s="80"/>
    </row>
    <row r="549" spans="1:13" ht="11.25" customHeight="1" thickBot="1" x14ac:dyDescent="0.25">
      <c r="A549" s="105" t="s">
        <v>233</v>
      </c>
      <c r="B549" s="106"/>
      <c r="C549" s="106"/>
      <c r="D549" s="106"/>
      <c r="E549" s="106"/>
      <c r="F549" s="106"/>
      <c r="G549" s="107"/>
      <c r="I549" s="82" t="s">
        <v>472</v>
      </c>
      <c r="J549" s="55"/>
      <c r="K549" s="92"/>
      <c r="L549" s="93"/>
      <c r="M549" s="80"/>
    </row>
    <row r="550" spans="1:13" ht="12.75" customHeight="1" thickTop="1" x14ac:dyDescent="0.2">
      <c r="A550" s="82"/>
      <c r="B550" s="108" t="s">
        <v>473</v>
      </c>
      <c r="C550" s="109" t="s">
        <v>229</v>
      </c>
      <c r="D550" s="110"/>
      <c r="E550" s="110"/>
      <c r="F550" s="111"/>
      <c r="G550" s="111"/>
      <c r="H550" s="109"/>
      <c r="I550" s="109"/>
      <c r="J550" s="109"/>
      <c r="K550" s="109"/>
      <c r="L550" s="110"/>
      <c r="M550" s="53"/>
    </row>
    <row r="551" spans="1:13" ht="9" customHeight="1" x14ac:dyDescent="0.2">
      <c r="A551" s="82"/>
      <c r="B551" s="55"/>
      <c r="C551" s="55"/>
      <c r="D551" s="55"/>
      <c r="E551" s="55"/>
      <c r="F551" s="55"/>
      <c r="G551" s="55"/>
      <c r="H551" s="55"/>
      <c r="I551" s="55"/>
      <c r="J551" s="55"/>
      <c r="K551" s="55"/>
    </row>
    <row r="552" spans="1:13" ht="12" customHeight="1" x14ac:dyDescent="0.2">
      <c r="A552" s="112" t="s">
        <v>474</v>
      </c>
      <c r="B552" s="86"/>
      <c r="C552" s="86"/>
      <c r="D552" s="113"/>
      <c r="E552" s="113"/>
      <c r="F552" s="113"/>
      <c r="G552" s="113"/>
      <c r="H552" s="113"/>
      <c r="I552" s="86"/>
      <c r="J552" s="86"/>
      <c r="K552" s="114"/>
      <c r="L552" s="114"/>
      <c r="M552" s="115"/>
    </row>
    <row r="553" spans="1:13" ht="15.75" customHeight="1" x14ac:dyDescent="0.2">
      <c r="A553" s="116" t="s">
        <v>475</v>
      </c>
      <c r="B553" s="84"/>
      <c r="C553" s="117">
        <v>11823.13</v>
      </c>
      <c r="D553" s="118"/>
      <c r="E553" s="119" t="s">
        <v>476</v>
      </c>
      <c r="F553" s="120"/>
      <c r="G553" s="55"/>
      <c r="H553" s="55"/>
      <c r="I553" s="121">
        <v>200</v>
      </c>
      <c r="J553" s="122"/>
      <c r="L553" s="56" t="s">
        <v>477</v>
      </c>
      <c r="M553" s="123"/>
    </row>
    <row r="554" spans="1:13" ht="12.75" customHeight="1" x14ac:dyDescent="0.2">
      <c r="A554" s="116" t="s">
        <v>478</v>
      </c>
      <c r="B554" s="124"/>
      <c r="C554" s="125">
        <v>140.12979200000001</v>
      </c>
      <c r="D554" s="118"/>
      <c r="E554" s="119" t="s">
        <v>479</v>
      </c>
      <c r="F554" s="126"/>
      <c r="G554" s="82"/>
      <c r="H554" s="55"/>
      <c r="I554" s="127"/>
      <c r="J554" s="128" t="s">
        <v>570</v>
      </c>
      <c r="M554" s="123"/>
    </row>
    <row r="555" spans="1:13" ht="12.75" customHeight="1" x14ac:dyDescent="0.2">
      <c r="A555" s="116" t="s">
        <v>481</v>
      </c>
      <c r="B555" s="124"/>
      <c r="C555" s="129">
        <v>11683.000207999999</v>
      </c>
      <c r="D555" s="118"/>
      <c r="E555" s="119" t="s">
        <v>482</v>
      </c>
      <c r="F555" s="126"/>
      <c r="G555" s="55"/>
      <c r="H555" s="55"/>
      <c r="I555" s="130">
        <v>0.2271</v>
      </c>
      <c r="J555" s="93"/>
      <c r="L555" s="54"/>
      <c r="M555" s="123"/>
    </row>
    <row r="556" spans="1:13" ht="12.75" customHeight="1" x14ac:dyDescent="0.2">
      <c r="A556" s="116" t="s">
        <v>483</v>
      </c>
      <c r="B556" s="131" t="s">
        <v>484</v>
      </c>
      <c r="C556" s="129">
        <v>1168.3000208000001</v>
      </c>
      <c r="D556" s="118"/>
      <c r="E556" s="119" t="s">
        <v>485</v>
      </c>
      <c r="F556" s="126"/>
      <c r="G556" s="55"/>
      <c r="I556" s="132">
        <v>0.88</v>
      </c>
      <c r="J556" s="93"/>
      <c r="L556" s="56" t="s">
        <v>486</v>
      </c>
      <c r="M556" s="123"/>
    </row>
    <row r="557" spans="1:13" ht="12.75" customHeight="1" x14ac:dyDescent="0.2">
      <c r="A557" s="116" t="s">
        <v>487</v>
      </c>
      <c r="B557" s="124"/>
      <c r="C557" s="133">
        <v>10</v>
      </c>
      <c r="D557" s="124" t="s">
        <v>488</v>
      </c>
      <c r="E557" s="119" t="s">
        <v>489</v>
      </c>
      <c r="F557" s="126"/>
      <c r="G557" s="55"/>
      <c r="I557" s="134">
        <v>1</v>
      </c>
      <c r="J557" s="135"/>
      <c r="L557" s="136"/>
      <c r="M557" s="123"/>
    </row>
    <row r="558" spans="1:13" ht="11.25" customHeight="1" x14ac:dyDescent="0.2">
      <c r="A558" s="116" t="s">
        <v>490</v>
      </c>
      <c r="B558" s="118"/>
      <c r="C558" s="133">
        <v>10</v>
      </c>
      <c r="D558" s="124" t="s">
        <v>488</v>
      </c>
      <c r="E558" s="119" t="s">
        <v>491</v>
      </c>
      <c r="F558" s="126"/>
      <c r="G558" s="82"/>
      <c r="H558" s="55"/>
      <c r="I558" s="137">
        <v>12</v>
      </c>
      <c r="J558" s="122"/>
      <c r="L558" s="56" t="s">
        <v>492</v>
      </c>
      <c r="M558" s="123"/>
    </row>
    <row r="559" spans="1:13" ht="11.25" customHeight="1" x14ac:dyDescent="0.2">
      <c r="A559" s="138" t="s">
        <v>493</v>
      </c>
      <c r="B559" s="124"/>
      <c r="C559" s="121">
        <v>0.75</v>
      </c>
      <c r="D559" s="139"/>
      <c r="E559" s="119" t="s">
        <v>494</v>
      </c>
      <c r="F559" s="82"/>
      <c r="G559" s="82"/>
      <c r="H559" s="55"/>
      <c r="I559" s="140">
        <v>100</v>
      </c>
      <c r="J559" s="136"/>
      <c r="L559" s="56" t="s">
        <v>495</v>
      </c>
      <c r="M559" s="123"/>
    </row>
    <row r="560" spans="1:13" ht="11.25" customHeight="1" x14ac:dyDescent="0.2">
      <c r="A560" s="116" t="s">
        <v>496</v>
      </c>
      <c r="B560" s="124"/>
      <c r="C560" s="141">
        <v>10000</v>
      </c>
      <c r="D560" s="124" t="s">
        <v>495</v>
      </c>
      <c r="E560" s="142" t="s">
        <v>497</v>
      </c>
      <c r="F560" s="82"/>
      <c r="G560" s="82"/>
      <c r="H560" s="55"/>
      <c r="I560" s="137">
        <v>2.3E-3</v>
      </c>
      <c r="J560" s="122"/>
      <c r="L560" s="54"/>
      <c r="M560" s="123"/>
    </row>
    <row r="561" spans="1:13" ht="12.75" customHeight="1" x14ac:dyDescent="0.2">
      <c r="A561" s="116" t="s">
        <v>498</v>
      </c>
      <c r="B561" s="124"/>
      <c r="C561" s="143">
        <v>2000</v>
      </c>
      <c r="D561" s="124" t="s">
        <v>495</v>
      </c>
      <c r="E561" s="142" t="s">
        <v>499</v>
      </c>
      <c r="F561" s="82"/>
      <c r="G561" s="82"/>
      <c r="H561" s="55"/>
      <c r="I561" s="132">
        <v>3.6</v>
      </c>
      <c r="J561" s="93"/>
      <c r="L561" s="56" t="s">
        <v>486</v>
      </c>
      <c r="M561" s="123"/>
    </row>
    <row r="562" spans="1:13" ht="12.75" customHeight="1" x14ac:dyDescent="0.2">
      <c r="A562" s="144" t="s">
        <v>500</v>
      </c>
      <c r="B562" s="139"/>
      <c r="C562" s="55"/>
      <c r="D562" s="139"/>
      <c r="E562" s="142" t="s">
        <v>501</v>
      </c>
      <c r="F562" s="82"/>
      <c r="G562" s="82"/>
      <c r="H562" s="55"/>
      <c r="I562" s="137">
        <v>2000</v>
      </c>
      <c r="J562" s="93"/>
      <c r="L562" s="56" t="s">
        <v>495</v>
      </c>
      <c r="M562" s="123"/>
    </row>
    <row r="563" spans="1:13" ht="3" customHeight="1" x14ac:dyDescent="0.2">
      <c r="A563" s="108"/>
      <c r="B563" s="92"/>
      <c r="C563" s="109"/>
      <c r="D563" s="92"/>
      <c r="E563" s="92"/>
      <c r="F563" s="109"/>
      <c r="G563" s="109"/>
      <c r="H563" s="109"/>
      <c r="I563" s="109"/>
      <c r="J563" s="109"/>
      <c r="M563" s="53"/>
    </row>
    <row r="564" spans="1:13" ht="6" customHeight="1" x14ac:dyDescent="0.2">
      <c r="H564" s="114"/>
      <c r="I564" s="85"/>
      <c r="J564" s="85"/>
      <c r="K564" s="114"/>
      <c r="L564" s="85"/>
      <c r="M564" s="54"/>
    </row>
    <row r="565" spans="1:13" ht="12.75" customHeight="1" x14ac:dyDescent="0.2">
      <c r="A565" s="145" t="s">
        <v>502</v>
      </c>
      <c r="B565" s="86"/>
      <c r="C565" s="86"/>
      <c r="D565" s="86"/>
      <c r="E565" s="86"/>
      <c r="F565" s="76" t="s">
        <v>503</v>
      </c>
      <c r="G565" s="86"/>
      <c r="I565" s="76" t="s">
        <v>504</v>
      </c>
      <c r="J565" s="146"/>
      <c r="L565" s="76" t="s">
        <v>505</v>
      </c>
      <c r="M565" s="77"/>
    </row>
    <row r="566" spans="1:13" ht="12.75" customHeight="1" x14ac:dyDescent="0.2">
      <c r="A566" s="138" t="s">
        <v>506</v>
      </c>
      <c r="B566" s="55" t="s">
        <v>507</v>
      </c>
      <c r="C566" s="124" t="s">
        <v>589</v>
      </c>
      <c r="D566" s="109"/>
      <c r="F566" s="147">
        <v>1.05</v>
      </c>
      <c r="G566" s="92"/>
      <c r="I566" s="148">
        <v>0.84</v>
      </c>
      <c r="J566" s="93"/>
      <c r="L566" s="132">
        <v>0.84</v>
      </c>
      <c r="M566" s="80"/>
    </row>
    <row r="567" spans="1:13" ht="12.75" customHeight="1" x14ac:dyDescent="0.2">
      <c r="A567" s="149" t="s">
        <v>509</v>
      </c>
      <c r="B567" s="124" t="s">
        <v>510</v>
      </c>
      <c r="C567" s="150" t="s">
        <v>590</v>
      </c>
      <c r="D567" s="110"/>
      <c r="F567" s="147">
        <v>0.32</v>
      </c>
      <c r="G567" s="92"/>
      <c r="I567" s="151">
        <v>0.32</v>
      </c>
      <c r="J567" s="93"/>
      <c r="L567" s="147">
        <v>0.32</v>
      </c>
      <c r="M567" s="80"/>
    </row>
    <row r="568" spans="1:13" ht="12.75" customHeight="1" x14ac:dyDescent="0.2">
      <c r="A568" s="149" t="s">
        <v>512</v>
      </c>
      <c r="B568" s="55" t="s">
        <v>513</v>
      </c>
      <c r="C568" s="124" t="s">
        <v>590</v>
      </c>
      <c r="D568" s="110"/>
      <c r="F568" s="147">
        <v>0.32</v>
      </c>
      <c r="G568" s="92"/>
      <c r="I568" s="132">
        <v>0.32</v>
      </c>
      <c r="J568" s="93"/>
      <c r="L568" s="151">
        <v>0.32</v>
      </c>
      <c r="M568" s="80"/>
    </row>
    <row r="569" spans="1:13" ht="12.75" customHeight="1" x14ac:dyDescent="0.2">
      <c r="A569" s="149" t="s">
        <v>514</v>
      </c>
      <c r="B569" s="82" t="s">
        <v>515</v>
      </c>
      <c r="C569" s="150" t="s">
        <v>591</v>
      </c>
      <c r="D569" s="109"/>
      <c r="E569" s="55"/>
      <c r="F569" s="147">
        <v>0.79</v>
      </c>
      <c r="G569" s="93"/>
      <c r="I569" s="148">
        <v>0.63200000000000001</v>
      </c>
      <c r="J569" s="93"/>
      <c r="L569" s="147">
        <v>0.79</v>
      </c>
      <c r="M569" s="80"/>
    </row>
    <row r="570" spans="1:13" ht="9" customHeight="1" x14ac:dyDescent="0.2">
      <c r="A570" s="149" t="s">
        <v>247</v>
      </c>
      <c r="B570" s="82"/>
      <c r="C570" s="82"/>
      <c r="D570" s="82"/>
      <c r="E570" s="55"/>
      <c r="F570" s="147">
        <v>2.48</v>
      </c>
      <c r="G570" s="92"/>
      <c r="I570" s="151">
        <v>2.11</v>
      </c>
      <c r="J570" s="93"/>
      <c r="L570" s="151">
        <v>2.27</v>
      </c>
      <c r="M570" s="80"/>
    </row>
    <row r="571" spans="1:13" ht="0.75" customHeight="1" x14ac:dyDescent="0.2">
      <c r="A571" s="152"/>
      <c r="B571" s="109"/>
      <c r="C571" s="109"/>
      <c r="D571" s="109"/>
      <c r="E571" s="153"/>
      <c r="F571" s="154"/>
      <c r="G571" s="109"/>
      <c r="H571" s="109"/>
      <c r="I571" s="109"/>
      <c r="J571" s="109"/>
      <c r="K571" s="109"/>
      <c r="L571" s="110"/>
      <c r="M571" s="53"/>
    </row>
    <row r="572" spans="1:13" ht="12" customHeight="1" x14ac:dyDescent="0.2">
      <c r="A572" s="145" t="s">
        <v>517</v>
      </c>
      <c r="B572" s="86"/>
      <c r="C572" s="86"/>
      <c r="D572" s="86"/>
      <c r="E572" s="86"/>
      <c r="F572" s="155" t="s">
        <v>518</v>
      </c>
      <c r="G572" s="84"/>
      <c r="H572" s="85"/>
      <c r="I572" s="76" t="s">
        <v>504</v>
      </c>
      <c r="J572" s="146"/>
      <c r="K572" s="85"/>
      <c r="L572" s="76" t="s">
        <v>505</v>
      </c>
      <c r="M572" s="77"/>
    </row>
    <row r="573" spans="1:13" ht="13.5" customHeight="1" x14ac:dyDescent="0.2">
      <c r="A573" s="90" t="s">
        <v>519</v>
      </c>
      <c r="B573" s="82" t="s">
        <v>520</v>
      </c>
      <c r="C573" s="156" t="s">
        <v>592</v>
      </c>
      <c r="D573" s="157"/>
      <c r="F573" s="147">
        <v>39.97</v>
      </c>
      <c r="G573" s="93"/>
      <c r="I573" s="132">
        <v>0</v>
      </c>
      <c r="J573" s="93"/>
      <c r="L573" s="132">
        <v>11.991</v>
      </c>
      <c r="M573" s="80"/>
    </row>
    <row r="574" spans="1:13" ht="0.2" customHeight="1" x14ac:dyDescent="0.2"/>
    <row r="575" spans="1:13" ht="11.25" customHeight="1" x14ac:dyDescent="0.2">
      <c r="A575" s="90" t="s">
        <v>522</v>
      </c>
      <c r="B575" s="82" t="s">
        <v>523</v>
      </c>
      <c r="C575" s="156" t="s">
        <v>593</v>
      </c>
      <c r="D575" s="157"/>
      <c r="F575" s="147">
        <v>2.09</v>
      </c>
      <c r="G575" s="93"/>
      <c r="I575" s="132">
        <v>0</v>
      </c>
      <c r="J575" s="93"/>
      <c r="L575" s="132">
        <v>0.627</v>
      </c>
      <c r="M575" s="80"/>
    </row>
    <row r="576" spans="1:13" ht="409.6" hidden="1" customHeight="1" x14ac:dyDescent="0.2"/>
    <row r="577" spans="1:13" ht="12.75" customHeight="1" x14ac:dyDescent="0.2">
      <c r="A577" s="90" t="s">
        <v>525</v>
      </c>
      <c r="B577" s="55" t="s">
        <v>526</v>
      </c>
      <c r="C577" s="158" t="s">
        <v>594</v>
      </c>
      <c r="D577" s="110"/>
      <c r="F577" s="147">
        <v>7.0000000000000007E-2</v>
      </c>
      <c r="G577" s="93"/>
      <c r="I577" s="132">
        <v>0</v>
      </c>
      <c r="J577" s="93"/>
      <c r="L577" s="132">
        <v>0</v>
      </c>
      <c r="M577" s="80"/>
    </row>
    <row r="578" spans="1:13" ht="409.6" hidden="1" customHeight="1" x14ac:dyDescent="0.2"/>
    <row r="579" spans="1:13" ht="12.75" customHeight="1" x14ac:dyDescent="0.2">
      <c r="A579" s="90" t="s">
        <v>528</v>
      </c>
      <c r="C579" s="156" t="s">
        <v>529</v>
      </c>
      <c r="D579" s="159"/>
      <c r="F579" s="147">
        <v>0</v>
      </c>
      <c r="G579" s="92"/>
      <c r="I579" s="160">
        <v>0</v>
      </c>
      <c r="J579" s="93"/>
      <c r="L579" s="132">
        <v>0</v>
      </c>
      <c r="M579" s="80"/>
    </row>
    <row r="580" spans="1:13" ht="409.6" hidden="1" customHeight="1" x14ac:dyDescent="0.2"/>
    <row r="581" spans="1:13" ht="12.75" customHeight="1" x14ac:dyDescent="0.2">
      <c r="A581" s="161" t="s">
        <v>247</v>
      </c>
      <c r="B581" s="162"/>
      <c r="C581" s="163"/>
      <c r="D581" s="163"/>
      <c r="E581" s="164"/>
      <c r="F581" s="165">
        <v>42.13</v>
      </c>
      <c r="G581" s="93"/>
      <c r="I581" s="166">
        <v>0</v>
      </c>
      <c r="J581" s="93"/>
      <c r="L581" s="166">
        <v>12.618</v>
      </c>
      <c r="M581" s="80"/>
    </row>
    <row r="582" spans="1:13" ht="10.5" customHeight="1" x14ac:dyDescent="0.2">
      <c r="A582" s="167"/>
      <c r="B582" s="168"/>
      <c r="C582" s="168"/>
      <c r="D582" s="168"/>
      <c r="E582" s="169"/>
      <c r="F582" s="110"/>
      <c r="G582" s="110"/>
      <c r="H582" s="110"/>
      <c r="I582" s="110"/>
      <c r="J582" s="110"/>
      <c r="K582" s="110"/>
      <c r="L582" s="110"/>
      <c r="M582" s="53"/>
    </row>
    <row r="583" spans="1:13" ht="12.75" customHeight="1" x14ac:dyDescent="0.2">
      <c r="A583" s="170" t="s">
        <v>530</v>
      </c>
      <c r="B583" s="85"/>
      <c r="C583" s="85"/>
      <c r="D583" s="85"/>
      <c r="E583" s="85"/>
      <c r="F583" s="76" t="s">
        <v>531</v>
      </c>
      <c r="G583" s="146"/>
      <c r="I583" s="76" t="s">
        <v>504</v>
      </c>
      <c r="J583" s="58"/>
      <c r="K583" s="171"/>
      <c r="L583" s="76" t="s">
        <v>505</v>
      </c>
      <c r="M583" s="75"/>
    </row>
    <row r="584" spans="1:13" ht="409.6" hidden="1" customHeight="1" x14ac:dyDescent="0.2"/>
    <row r="585" spans="1:13" ht="12.75" customHeight="1" x14ac:dyDescent="0.2">
      <c r="A585" s="90" t="s">
        <v>121</v>
      </c>
      <c r="B585" s="125">
        <v>24.26</v>
      </c>
      <c r="C585" s="55" t="s">
        <v>532</v>
      </c>
      <c r="D585" s="172" t="s">
        <v>542</v>
      </c>
      <c r="E585" s="173"/>
      <c r="F585" s="173"/>
      <c r="G585" s="173"/>
      <c r="H585" s="173"/>
      <c r="K585" s="54"/>
      <c r="L585" s="54"/>
      <c r="M585" s="123"/>
    </row>
    <row r="586" spans="1:13" ht="12.75" customHeight="1" x14ac:dyDescent="0.2">
      <c r="A586" s="90" t="s">
        <v>562</v>
      </c>
      <c r="B586" s="55"/>
      <c r="C586" s="55"/>
      <c r="D586" s="55"/>
      <c r="E586" s="55"/>
      <c r="F586" s="147">
        <v>3.03</v>
      </c>
      <c r="G586" s="93"/>
      <c r="I586" s="132">
        <v>3.03</v>
      </c>
      <c r="J586" s="93"/>
      <c r="K586" s="58"/>
      <c r="L586" s="132">
        <v>3.03</v>
      </c>
      <c r="M586" s="80"/>
    </row>
    <row r="587" spans="1:13" ht="409.6" hidden="1" customHeight="1" x14ac:dyDescent="0.2"/>
    <row r="588" spans="1:13" ht="12.75" customHeight="1" x14ac:dyDescent="0.2">
      <c r="A588" s="161" t="s">
        <v>247</v>
      </c>
      <c r="B588" s="162"/>
      <c r="C588" s="163"/>
      <c r="D588" s="163"/>
      <c r="E588" s="164"/>
      <c r="F588" s="165">
        <v>3.03</v>
      </c>
      <c r="G588" s="93"/>
      <c r="I588" s="166">
        <v>3.03</v>
      </c>
      <c r="J588" s="93"/>
      <c r="L588" s="166">
        <v>3.03</v>
      </c>
      <c r="M588" s="80"/>
    </row>
    <row r="589" spans="1:13" ht="10.5" customHeight="1" x14ac:dyDescent="0.2">
      <c r="A589" s="167"/>
      <c r="B589" s="168"/>
      <c r="C589" s="168"/>
      <c r="D589" s="168"/>
      <c r="E589" s="169"/>
      <c r="F589" s="110"/>
      <c r="G589" s="110"/>
      <c r="H589" s="110"/>
      <c r="I589" s="110"/>
      <c r="J589" s="110"/>
      <c r="K589" s="110"/>
      <c r="L589" s="110"/>
      <c r="M589" s="53"/>
    </row>
    <row r="590" spans="1:13" ht="10.5" customHeight="1" x14ac:dyDescent="0.2">
      <c r="A590" s="174"/>
      <c r="B590" s="174"/>
      <c r="C590" s="174"/>
      <c r="D590" s="175"/>
      <c r="E590" s="176"/>
      <c r="F590" s="177"/>
      <c r="G590" s="54"/>
      <c r="H590" s="54"/>
      <c r="I590" s="54"/>
      <c r="J590" s="54"/>
      <c r="K590" s="54"/>
      <c r="L590" s="54"/>
      <c r="M590" s="54"/>
    </row>
    <row r="591" spans="1:13" ht="12.75" customHeight="1" x14ac:dyDescent="0.2">
      <c r="A591" s="178"/>
      <c r="B591" s="179"/>
      <c r="C591" s="179"/>
      <c r="D591" s="180"/>
      <c r="E591" s="181"/>
      <c r="F591" s="76" t="s">
        <v>534</v>
      </c>
      <c r="G591" s="146"/>
      <c r="H591" s="85"/>
      <c r="I591" s="76" t="s">
        <v>504</v>
      </c>
      <c r="J591" s="146"/>
      <c r="K591" s="85"/>
      <c r="L591" s="76" t="s">
        <v>505</v>
      </c>
      <c r="M591" s="77"/>
    </row>
    <row r="592" spans="1:13" ht="15.75" customHeight="1" x14ac:dyDescent="0.25">
      <c r="A592" s="182" t="s">
        <v>535</v>
      </c>
      <c r="B592" s="174"/>
      <c r="C592" s="174"/>
      <c r="D592" s="175"/>
      <c r="E592" s="183"/>
      <c r="F592" s="184">
        <v>47.64</v>
      </c>
      <c r="G592" s="136"/>
      <c r="I592" s="184">
        <v>5.14</v>
      </c>
      <c r="J592" s="185"/>
      <c r="K592" s="54"/>
      <c r="L592" s="184">
        <v>17.920000000000002</v>
      </c>
      <c r="M592" s="186"/>
    </row>
    <row r="593" spans="1:13" ht="9" customHeight="1" x14ac:dyDescent="0.2">
      <c r="A593" s="187"/>
      <c r="B593" s="188"/>
      <c r="C593" s="188"/>
      <c r="D593" s="189"/>
      <c r="E593" s="189"/>
      <c r="F593" s="110"/>
      <c r="G593" s="110"/>
      <c r="H593" s="110"/>
      <c r="I593" s="110"/>
      <c r="J593" s="110"/>
      <c r="K593" s="110"/>
      <c r="L593" s="110"/>
      <c r="M593" s="53"/>
    </row>
    <row r="594" spans="1:13" ht="172.35" customHeight="1" x14ac:dyDescent="0.2"/>
    <row r="595" spans="1:13" ht="14.25" customHeight="1" x14ac:dyDescent="0.25">
      <c r="A595" s="73"/>
      <c r="B595" s="371" t="s">
        <v>223</v>
      </c>
      <c r="C595" s="371"/>
      <c r="D595" s="371"/>
      <c r="E595" s="371"/>
      <c r="F595" s="371"/>
      <c r="G595" s="371"/>
      <c r="H595" s="371"/>
      <c r="I595" s="371"/>
      <c r="J595" s="371"/>
      <c r="K595" s="371"/>
    </row>
    <row r="596" spans="1:13" ht="14.1" customHeight="1" x14ac:dyDescent="0.2">
      <c r="A596" s="74"/>
      <c r="B596" s="74" t="s">
        <v>226</v>
      </c>
      <c r="C596" s="58"/>
      <c r="D596" s="58"/>
      <c r="E596" s="58"/>
      <c r="F596" s="58"/>
      <c r="G596" s="58"/>
      <c r="H596" s="58"/>
      <c r="I596" s="58"/>
      <c r="J596" s="58"/>
      <c r="K596" s="75"/>
      <c r="L596" s="76" t="s">
        <v>466</v>
      </c>
      <c r="M596" s="77"/>
    </row>
    <row r="597" spans="1:13" ht="12.75" customHeight="1" x14ac:dyDescent="0.2">
      <c r="A597" s="78"/>
      <c r="B597" s="52"/>
      <c r="L597" s="79" t="s">
        <v>467</v>
      </c>
      <c r="M597" s="80"/>
    </row>
    <row r="598" spans="1:13" ht="13.5" customHeight="1" x14ac:dyDescent="0.2">
      <c r="A598" s="57" t="s">
        <v>468</v>
      </c>
      <c r="B598" s="81"/>
      <c r="C598" s="58"/>
      <c r="D598" s="58"/>
      <c r="E598" s="58"/>
      <c r="F598" s="58"/>
      <c r="G598" s="58"/>
      <c r="H598" s="58"/>
    </row>
    <row r="599" spans="1:13" ht="14.25" customHeight="1" x14ac:dyDescent="0.2">
      <c r="A599" s="82"/>
      <c r="B599" s="83" t="s">
        <v>469</v>
      </c>
      <c r="C599" s="84" t="s">
        <v>340</v>
      </c>
      <c r="D599" s="85"/>
      <c r="E599" s="85"/>
      <c r="F599" s="86"/>
      <c r="G599" s="86"/>
      <c r="H599" s="85"/>
      <c r="I599" s="87" t="s">
        <v>470</v>
      </c>
      <c r="J599" s="88">
        <v>12</v>
      </c>
      <c r="K599" s="87"/>
      <c r="L599" s="85"/>
      <c r="M599" s="89"/>
    </row>
    <row r="600" spans="1:13" ht="11.25" customHeight="1" thickBot="1" x14ac:dyDescent="0.25">
      <c r="A600" s="82"/>
      <c r="B600" s="90"/>
      <c r="C600" s="372" t="s">
        <v>159</v>
      </c>
      <c r="D600" s="372"/>
      <c r="E600" s="372"/>
      <c r="F600" s="372"/>
      <c r="G600" s="91"/>
      <c r="I600" s="55" t="s">
        <v>471</v>
      </c>
      <c r="J600" s="55"/>
      <c r="K600" s="92"/>
      <c r="L600" s="93"/>
      <c r="M600" s="80"/>
    </row>
    <row r="601" spans="1:13" ht="12.75" customHeight="1" thickTop="1" x14ac:dyDescent="0.2">
      <c r="A601" s="94" t="s">
        <v>231</v>
      </c>
      <c r="B601" s="95"/>
      <c r="C601" s="96"/>
      <c r="D601" s="97"/>
      <c r="E601" s="97"/>
      <c r="F601" s="96"/>
      <c r="G601" s="98"/>
      <c r="I601" s="82" t="s">
        <v>227</v>
      </c>
      <c r="J601" s="55"/>
      <c r="K601" s="92" t="s">
        <v>228</v>
      </c>
      <c r="L601" s="93"/>
      <c r="M601" s="80"/>
    </row>
    <row r="602" spans="1:13" ht="12.75" customHeight="1" x14ac:dyDescent="0.2">
      <c r="A602" s="99" t="s">
        <v>232</v>
      </c>
      <c r="B602" s="100"/>
      <c r="C602" s="101"/>
      <c r="D602" s="102"/>
      <c r="E602" s="102"/>
      <c r="F602" s="101"/>
      <c r="G602" s="103"/>
      <c r="H602" s="82" t="s">
        <v>703</v>
      </c>
      <c r="I602" s="82"/>
      <c r="J602" s="55"/>
      <c r="K602" s="104" t="s">
        <v>702</v>
      </c>
      <c r="L602" s="93"/>
      <c r="M602" s="80"/>
    </row>
    <row r="603" spans="1:13" ht="11.25" customHeight="1" thickBot="1" x14ac:dyDescent="0.25">
      <c r="A603" s="105" t="s">
        <v>233</v>
      </c>
      <c r="B603" s="106"/>
      <c r="C603" s="106"/>
      <c r="D603" s="106"/>
      <c r="E603" s="106"/>
      <c r="F603" s="106"/>
      <c r="G603" s="107"/>
      <c r="I603" s="82" t="s">
        <v>472</v>
      </c>
      <c r="J603" s="55"/>
      <c r="K603" s="92"/>
      <c r="L603" s="93"/>
      <c r="M603" s="80"/>
    </row>
    <row r="604" spans="1:13" ht="12.75" customHeight="1" thickTop="1" x14ac:dyDescent="0.2">
      <c r="A604" s="82"/>
      <c r="B604" s="108" t="s">
        <v>473</v>
      </c>
      <c r="C604" s="109" t="s">
        <v>229</v>
      </c>
      <c r="D604" s="110"/>
      <c r="E604" s="110"/>
      <c r="F604" s="111"/>
      <c r="G604" s="111"/>
      <c r="H604" s="109"/>
      <c r="I604" s="109"/>
      <c r="J604" s="109"/>
      <c r="K604" s="109"/>
      <c r="L604" s="110"/>
      <c r="M604" s="53"/>
    </row>
    <row r="605" spans="1:13" ht="9" customHeight="1" x14ac:dyDescent="0.2">
      <c r="A605" s="82"/>
      <c r="B605" s="55"/>
      <c r="C605" s="55"/>
      <c r="D605" s="55"/>
      <c r="E605" s="55"/>
      <c r="F605" s="55"/>
      <c r="G605" s="55"/>
      <c r="H605" s="55"/>
      <c r="I605" s="55"/>
      <c r="J605" s="55"/>
      <c r="K605" s="55"/>
    </row>
    <row r="606" spans="1:13" ht="12" customHeight="1" x14ac:dyDescent="0.2">
      <c r="A606" s="112" t="s">
        <v>474</v>
      </c>
      <c r="B606" s="86"/>
      <c r="C606" s="86"/>
      <c r="D606" s="113"/>
      <c r="E606" s="113"/>
      <c r="F606" s="113"/>
      <c r="G606" s="113"/>
      <c r="H606" s="113"/>
      <c r="I606" s="86"/>
      <c r="J606" s="86"/>
      <c r="K606" s="114"/>
      <c r="L606" s="114"/>
      <c r="M606" s="115"/>
    </row>
    <row r="607" spans="1:13" ht="15.75" customHeight="1" x14ac:dyDescent="0.2">
      <c r="A607" s="116" t="s">
        <v>475</v>
      </c>
      <c r="B607" s="84"/>
      <c r="C607" s="117">
        <v>1481.83</v>
      </c>
      <c r="D607" s="118"/>
      <c r="E607" s="119" t="s">
        <v>476</v>
      </c>
      <c r="F607" s="120"/>
      <c r="G607" s="55"/>
      <c r="H607" s="55"/>
      <c r="I607" s="121">
        <v>8</v>
      </c>
      <c r="J607" s="122"/>
      <c r="L607" s="56" t="s">
        <v>477</v>
      </c>
      <c r="M607" s="123"/>
    </row>
    <row r="608" spans="1:13" ht="12.75" customHeight="1" x14ac:dyDescent="0.2">
      <c r="A608" s="116" t="s">
        <v>478</v>
      </c>
      <c r="B608" s="124"/>
      <c r="C608" s="125">
        <v>0</v>
      </c>
      <c r="D608" s="118"/>
      <c r="E608" s="119" t="s">
        <v>479</v>
      </c>
      <c r="F608" s="126"/>
      <c r="G608" s="82"/>
      <c r="H608" s="55"/>
      <c r="I608" s="127"/>
      <c r="J608" s="128" t="s">
        <v>570</v>
      </c>
      <c r="M608" s="123"/>
    </row>
    <row r="609" spans="1:13" ht="12.75" customHeight="1" x14ac:dyDescent="0.2">
      <c r="A609" s="116" t="s">
        <v>481</v>
      </c>
      <c r="B609" s="124"/>
      <c r="C609" s="129">
        <v>1481.83</v>
      </c>
      <c r="D609" s="118"/>
      <c r="E609" s="119" t="s">
        <v>482</v>
      </c>
      <c r="F609" s="126"/>
      <c r="G609" s="55"/>
      <c r="H609" s="55"/>
      <c r="I609" s="130">
        <v>0.2271</v>
      </c>
      <c r="J609" s="93"/>
      <c r="L609" s="54"/>
      <c r="M609" s="123"/>
    </row>
    <row r="610" spans="1:13" ht="12.75" customHeight="1" x14ac:dyDescent="0.2">
      <c r="A610" s="116" t="s">
        <v>483</v>
      </c>
      <c r="B610" s="131" t="s">
        <v>484</v>
      </c>
      <c r="C610" s="129">
        <v>148.18299999999999</v>
      </c>
      <c r="D610" s="118"/>
      <c r="E610" s="119" t="s">
        <v>485</v>
      </c>
      <c r="F610" s="126"/>
      <c r="G610" s="55"/>
      <c r="I610" s="132">
        <v>0.88</v>
      </c>
      <c r="J610" s="93"/>
      <c r="L610" s="56" t="s">
        <v>486</v>
      </c>
      <c r="M610" s="123"/>
    </row>
    <row r="611" spans="1:13" ht="12.75" customHeight="1" x14ac:dyDescent="0.2">
      <c r="A611" s="116" t="s">
        <v>487</v>
      </c>
      <c r="B611" s="124"/>
      <c r="C611" s="133">
        <v>10</v>
      </c>
      <c r="D611" s="124" t="s">
        <v>488</v>
      </c>
      <c r="E611" s="119" t="s">
        <v>489</v>
      </c>
      <c r="F611" s="126"/>
      <c r="G611" s="55"/>
      <c r="I611" s="134">
        <v>1</v>
      </c>
      <c r="J611" s="135"/>
      <c r="L611" s="136"/>
      <c r="M611" s="123"/>
    </row>
    <row r="612" spans="1:13" ht="11.25" customHeight="1" x14ac:dyDescent="0.2">
      <c r="A612" s="116" t="s">
        <v>490</v>
      </c>
      <c r="B612" s="118"/>
      <c r="C612" s="133">
        <v>10</v>
      </c>
      <c r="D612" s="124" t="s">
        <v>488</v>
      </c>
      <c r="E612" s="119" t="s">
        <v>491</v>
      </c>
      <c r="F612" s="126"/>
      <c r="G612" s="82"/>
      <c r="H612" s="55"/>
      <c r="I612" s="137">
        <v>3</v>
      </c>
      <c r="J612" s="122"/>
      <c r="L612" s="56" t="s">
        <v>492</v>
      </c>
      <c r="M612" s="123"/>
    </row>
    <row r="613" spans="1:13" ht="11.25" customHeight="1" x14ac:dyDescent="0.2">
      <c r="A613" s="138" t="s">
        <v>493</v>
      </c>
      <c r="B613" s="124"/>
      <c r="C613" s="121">
        <v>0.75</v>
      </c>
      <c r="D613" s="139"/>
      <c r="E613" s="119" t="s">
        <v>494</v>
      </c>
      <c r="F613" s="82"/>
      <c r="G613" s="82"/>
      <c r="H613" s="55"/>
      <c r="I613" s="140">
        <v>100</v>
      </c>
      <c r="J613" s="136"/>
      <c r="L613" s="56" t="s">
        <v>495</v>
      </c>
      <c r="M613" s="123"/>
    </row>
    <row r="614" spans="1:13" ht="11.25" customHeight="1" x14ac:dyDescent="0.2">
      <c r="A614" s="116" t="s">
        <v>496</v>
      </c>
      <c r="B614" s="124"/>
      <c r="C614" s="141">
        <v>6000</v>
      </c>
      <c r="D614" s="124" t="s">
        <v>495</v>
      </c>
      <c r="E614" s="142" t="s">
        <v>497</v>
      </c>
      <c r="F614" s="82"/>
      <c r="G614" s="82"/>
      <c r="H614" s="55"/>
      <c r="I614" s="137">
        <v>2.3E-3</v>
      </c>
      <c r="J614" s="122"/>
      <c r="L614" s="54"/>
      <c r="M614" s="123"/>
    </row>
    <row r="615" spans="1:13" ht="12.75" customHeight="1" x14ac:dyDescent="0.2">
      <c r="A615" s="116" t="s">
        <v>498</v>
      </c>
      <c r="B615" s="124"/>
      <c r="C615" s="143">
        <v>2000</v>
      </c>
      <c r="D615" s="124" t="s">
        <v>495</v>
      </c>
      <c r="E615" s="142" t="s">
        <v>499</v>
      </c>
      <c r="F615" s="82"/>
      <c r="G615" s="82"/>
      <c r="H615" s="55"/>
      <c r="I615" s="132">
        <v>3.6</v>
      </c>
      <c r="J615" s="93"/>
      <c r="L615" s="56" t="s">
        <v>486</v>
      </c>
      <c r="M615" s="123"/>
    </row>
    <row r="616" spans="1:13" ht="12.75" customHeight="1" x14ac:dyDescent="0.2">
      <c r="A616" s="144" t="s">
        <v>500</v>
      </c>
      <c r="B616" s="139"/>
      <c r="C616" s="55"/>
      <c r="D616" s="139"/>
      <c r="E616" s="142" t="s">
        <v>501</v>
      </c>
      <c r="F616" s="82"/>
      <c r="G616" s="82"/>
      <c r="H616" s="55"/>
      <c r="I616" s="137">
        <v>0</v>
      </c>
      <c r="J616" s="93"/>
      <c r="L616" s="56" t="s">
        <v>495</v>
      </c>
      <c r="M616" s="123"/>
    </row>
    <row r="617" spans="1:13" ht="3" customHeight="1" x14ac:dyDescent="0.2">
      <c r="A617" s="108"/>
      <c r="B617" s="92"/>
      <c r="C617" s="109"/>
      <c r="D617" s="92"/>
      <c r="E617" s="92"/>
      <c r="F617" s="109"/>
      <c r="G617" s="109"/>
      <c r="H617" s="109"/>
      <c r="I617" s="109"/>
      <c r="J617" s="109"/>
      <c r="M617" s="53"/>
    </row>
    <row r="618" spans="1:13" ht="6" customHeight="1" x14ac:dyDescent="0.2">
      <c r="H618" s="114"/>
      <c r="I618" s="85"/>
      <c r="J618" s="85"/>
      <c r="K618" s="114"/>
      <c r="L618" s="85"/>
      <c r="M618" s="54"/>
    </row>
    <row r="619" spans="1:13" ht="12.75" customHeight="1" x14ac:dyDescent="0.2">
      <c r="A619" s="145" t="s">
        <v>502</v>
      </c>
      <c r="B619" s="86"/>
      <c r="C619" s="86"/>
      <c r="D619" s="86"/>
      <c r="E619" s="86"/>
      <c r="F619" s="76" t="s">
        <v>503</v>
      </c>
      <c r="G619" s="86"/>
      <c r="I619" s="76" t="s">
        <v>504</v>
      </c>
      <c r="J619" s="146"/>
      <c r="L619" s="76" t="s">
        <v>505</v>
      </c>
      <c r="M619" s="77"/>
    </row>
    <row r="620" spans="1:13" ht="12.75" customHeight="1" x14ac:dyDescent="0.2">
      <c r="A620" s="138" t="s">
        <v>506</v>
      </c>
      <c r="B620" s="55" t="s">
        <v>507</v>
      </c>
      <c r="C620" s="124" t="s">
        <v>595</v>
      </c>
      <c r="D620" s="109"/>
      <c r="F620" s="147">
        <v>0.22</v>
      </c>
      <c r="G620" s="92"/>
      <c r="I620" s="148">
        <v>0.17599999999999999</v>
      </c>
      <c r="J620" s="93"/>
      <c r="L620" s="132">
        <v>0.17599999999999999</v>
      </c>
      <c r="M620" s="80"/>
    </row>
    <row r="621" spans="1:13" ht="12.75" customHeight="1" x14ac:dyDescent="0.2">
      <c r="A621" s="149" t="s">
        <v>509</v>
      </c>
      <c r="B621" s="124" t="s">
        <v>510</v>
      </c>
      <c r="C621" s="150" t="s">
        <v>596</v>
      </c>
      <c r="D621" s="110"/>
      <c r="F621" s="147">
        <v>0.04</v>
      </c>
      <c r="G621" s="92"/>
      <c r="I621" s="151">
        <v>0.04</v>
      </c>
      <c r="J621" s="93"/>
      <c r="L621" s="147">
        <v>0.04</v>
      </c>
      <c r="M621" s="80"/>
    </row>
    <row r="622" spans="1:13" ht="12.75" customHeight="1" x14ac:dyDescent="0.2">
      <c r="A622" s="149" t="s">
        <v>512</v>
      </c>
      <c r="B622" s="55" t="s">
        <v>513</v>
      </c>
      <c r="C622" s="124" t="s">
        <v>596</v>
      </c>
      <c r="D622" s="110"/>
      <c r="F622" s="147">
        <v>0.04</v>
      </c>
      <c r="G622" s="92"/>
      <c r="I622" s="132">
        <v>0.04</v>
      </c>
      <c r="J622" s="93"/>
      <c r="L622" s="151">
        <v>0.04</v>
      </c>
      <c r="M622" s="80"/>
    </row>
    <row r="623" spans="1:13" ht="12.75" customHeight="1" x14ac:dyDescent="0.2">
      <c r="A623" s="149" t="s">
        <v>514</v>
      </c>
      <c r="B623" s="82" t="s">
        <v>515</v>
      </c>
      <c r="C623" s="150" t="s">
        <v>597</v>
      </c>
      <c r="D623" s="109"/>
      <c r="E623" s="55"/>
      <c r="F623" s="147">
        <v>0.17</v>
      </c>
      <c r="G623" s="93"/>
      <c r="I623" s="148">
        <v>0.13600000000000001</v>
      </c>
      <c r="J623" s="93"/>
      <c r="L623" s="147">
        <v>0.17</v>
      </c>
      <c r="M623" s="80"/>
    </row>
    <row r="624" spans="1:13" ht="9" customHeight="1" x14ac:dyDescent="0.2">
      <c r="A624" s="149" t="s">
        <v>247</v>
      </c>
      <c r="B624" s="82"/>
      <c r="C624" s="82"/>
      <c r="D624" s="82"/>
      <c r="E624" s="55"/>
      <c r="F624" s="147">
        <v>0.47</v>
      </c>
      <c r="G624" s="92"/>
      <c r="I624" s="151">
        <v>0.4</v>
      </c>
      <c r="J624" s="93"/>
      <c r="L624" s="151">
        <v>0.43</v>
      </c>
      <c r="M624" s="80"/>
    </row>
    <row r="625" spans="1:13" ht="0.75" customHeight="1" x14ac:dyDescent="0.2">
      <c r="A625" s="152"/>
      <c r="B625" s="109"/>
      <c r="C625" s="109"/>
      <c r="D625" s="109"/>
      <c r="E625" s="153"/>
      <c r="F625" s="154"/>
      <c r="G625" s="109"/>
      <c r="H625" s="109"/>
      <c r="I625" s="109"/>
      <c r="J625" s="109"/>
      <c r="K625" s="109"/>
      <c r="L625" s="110"/>
      <c r="M625" s="53"/>
    </row>
    <row r="626" spans="1:13" ht="12" customHeight="1" x14ac:dyDescent="0.2">
      <c r="A626" s="145" t="s">
        <v>517</v>
      </c>
      <c r="B626" s="86"/>
      <c r="C626" s="86"/>
      <c r="D626" s="86"/>
      <c r="E626" s="86"/>
      <c r="F626" s="155" t="s">
        <v>518</v>
      </c>
      <c r="G626" s="84"/>
      <c r="H626" s="85"/>
      <c r="I626" s="76" t="s">
        <v>504</v>
      </c>
      <c r="J626" s="146"/>
      <c r="K626" s="85"/>
      <c r="L626" s="76" t="s">
        <v>505</v>
      </c>
      <c r="M626" s="77"/>
    </row>
    <row r="627" spans="1:13" ht="13.5" customHeight="1" x14ac:dyDescent="0.2">
      <c r="A627" s="90" t="s">
        <v>519</v>
      </c>
      <c r="B627" s="82" t="s">
        <v>520</v>
      </c>
      <c r="C627" s="156" t="s">
        <v>598</v>
      </c>
      <c r="D627" s="157"/>
      <c r="F627" s="147">
        <v>1.6</v>
      </c>
      <c r="G627" s="93"/>
      <c r="I627" s="132">
        <v>0</v>
      </c>
      <c r="J627" s="93"/>
      <c r="L627" s="132">
        <v>0.48</v>
      </c>
      <c r="M627" s="80"/>
    </row>
    <row r="628" spans="1:13" ht="0.2" customHeight="1" x14ac:dyDescent="0.2"/>
    <row r="629" spans="1:13" ht="11.25" customHeight="1" x14ac:dyDescent="0.2">
      <c r="A629" s="90" t="s">
        <v>522</v>
      </c>
      <c r="B629" s="82" t="s">
        <v>523</v>
      </c>
      <c r="C629" s="156" t="s">
        <v>599</v>
      </c>
      <c r="D629" s="157"/>
      <c r="F629" s="147">
        <v>0.17</v>
      </c>
      <c r="G629" s="93"/>
      <c r="I629" s="132">
        <v>0</v>
      </c>
      <c r="J629" s="93"/>
      <c r="L629" s="132">
        <v>5.0999999999999997E-2</v>
      </c>
      <c r="M629" s="80"/>
    </row>
    <row r="630" spans="1:13" ht="409.6" hidden="1" customHeight="1" x14ac:dyDescent="0.2"/>
    <row r="631" spans="1:13" ht="12.75" customHeight="1" x14ac:dyDescent="0.2">
      <c r="A631" s="90" t="s">
        <v>525</v>
      </c>
      <c r="B631" s="55" t="s">
        <v>526</v>
      </c>
      <c r="C631" s="158" t="s">
        <v>541</v>
      </c>
      <c r="D631" s="110"/>
      <c r="F631" s="147">
        <v>0</v>
      </c>
      <c r="G631" s="93"/>
      <c r="I631" s="132">
        <v>0</v>
      </c>
      <c r="J631" s="93"/>
      <c r="L631" s="132">
        <v>0</v>
      </c>
      <c r="M631" s="80"/>
    </row>
    <row r="632" spans="1:13" ht="409.6" hidden="1" customHeight="1" x14ac:dyDescent="0.2"/>
    <row r="633" spans="1:13" ht="12.75" customHeight="1" x14ac:dyDescent="0.2">
      <c r="A633" s="90" t="s">
        <v>528</v>
      </c>
      <c r="C633" s="156" t="s">
        <v>541</v>
      </c>
      <c r="D633" s="159"/>
      <c r="F633" s="147">
        <v>0</v>
      </c>
      <c r="G633" s="92"/>
      <c r="I633" s="160">
        <v>0</v>
      </c>
      <c r="J633" s="93"/>
      <c r="L633" s="132">
        <v>0</v>
      </c>
      <c r="M633" s="80"/>
    </row>
    <row r="634" spans="1:13" ht="409.6" hidden="1" customHeight="1" x14ac:dyDescent="0.2"/>
    <row r="635" spans="1:13" ht="12.75" customHeight="1" x14ac:dyDescent="0.2">
      <c r="A635" s="161" t="s">
        <v>247</v>
      </c>
      <c r="B635" s="162"/>
      <c r="C635" s="163"/>
      <c r="D635" s="163"/>
      <c r="E635" s="164"/>
      <c r="F635" s="165">
        <v>1.77</v>
      </c>
      <c r="G635" s="93"/>
      <c r="I635" s="166">
        <v>0</v>
      </c>
      <c r="J635" s="93"/>
      <c r="L635" s="166">
        <v>0.53100000000000003</v>
      </c>
      <c r="M635" s="80"/>
    </row>
    <row r="636" spans="1:13" ht="10.5" customHeight="1" x14ac:dyDescent="0.2">
      <c r="A636" s="167"/>
      <c r="B636" s="168"/>
      <c r="C636" s="168"/>
      <c r="D636" s="168"/>
      <c r="E636" s="169"/>
      <c r="F636" s="110"/>
      <c r="G636" s="110"/>
      <c r="H636" s="110"/>
      <c r="I636" s="110"/>
      <c r="J636" s="110"/>
      <c r="K636" s="110"/>
      <c r="L636" s="110"/>
      <c r="M636" s="53"/>
    </row>
    <row r="637" spans="1:13" ht="12.75" customHeight="1" x14ac:dyDescent="0.2">
      <c r="A637" s="170" t="s">
        <v>530</v>
      </c>
      <c r="B637" s="85"/>
      <c r="C637" s="85"/>
      <c r="D637" s="85"/>
      <c r="E637" s="85"/>
      <c r="F637" s="76" t="s">
        <v>531</v>
      </c>
      <c r="G637" s="146"/>
      <c r="I637" s="76" t="s">
        <v>504</v>
      </c>
      <c r="J637" s="58"/>
      <c r="K637" s="171"/>
      <c r="L637" s="76" t="s">
        <v>505</v>
      </c>
      <c r="M637" s="75"/>
    </row>
    <row r="638" spans="1:13" ht="409.6" hidden="1" customHeight="1" x14ac:dyDescent="0.2"/>
    <row r="639" spans="1:13" ht="12.75" customHeight="1" x14ac:dyDescent="0.2">
      <c r="A639" s="90" t="s">
        <v>125</v>
      </c>
      <c r="B639" s="125">
        <v>24.26</v>
      </c>
      <c r="C639" s="55" t="s">
        <v>532</v>
      </c>
      <c r="D639" s="172" t="s">
        <v>542</v>
      </c>
      <c r="E639" s="173"/>
      <c r="F639" s="173"/>
      <c r="G639" s="173"/>
      <c r="H639" s="173"/>
      <c r="K639" s="54"/>
      <c r="L639" s="54"/>
      <c r="M639" s="123"/>
    </row>
    <row r="640" spans="1:13" ht="12.75" customHeight="1" x14ac:dyDescent="0.2">
      <c r="A640" s="90" t="s">
        <v>126</v>
      </c>
      <c r="B640" s="55"/>
      <c r="C640" s="55"/>
      <c r="D640" s="55"/>
      <c r="E640" s="55"/>
      <c r="F640" s="147">
        <v>3.03</v>
      </c>
      <c r="G640" s="93"/>
      <c r="I640" s="132">
        <v>3.03</v>
      </c>
      <c r="J640" s="93"/>
      <c r="K640" s="58"/>
      <c r="L640" s="132">
        <v>3.03</v>
      </c>
      <c r="M640" s="80"/>
    </row>
    <row r="641" spans="1:13" ht="409.6" hidden="1" customHeight="1" x14ac:dyDescent="0.2"/>
    <row r="642" spans="1:13" ht="12.75" customHeight="1" x14ac:dyDescent="0.2">
      <c r="A642" s="161" t="s">
        <v>247</v>
      </c>
      <c r="B642" s="162"/>
      <c r="C642" s="163"/>
      <c r="D642" s="163"/>
      <c r="E642" s="164"/>
      <c r="F642" s="165">
        <v>3.03</v>
      </c>
      <c r="G642" s="93"/>
      <c r="I642" s="166">
        <v>3.03</v>
      </c>
      <c r="J642" s="93"/>
      <c r="L642" s="166">
        <v>3.03</v>
      </c>
      <c r="M642" s="80"/>
    </row>
    <row r="643" spans="1:13" ht="10.5" customHeight="1" x14ac:dyDescent="0.2">
      <c r="A643" s="167"/>
      <c r="B643" s="168"/>
      <c r="C643" s="168"/>
      <c r="D643" s="168"/>
      <c r="E643" s="169"/>
      <c r="F643" s="110"/>
      <c r="G643" s="110"/>
      <c r="H643" s="110"/>
      <c r="I643" s="110"/>
      <c r="J643" s="110"/>
      <c r="K643" s="110"/>
      <c r="L643" s="110"/>
      <c r="M643" s="53"/>
    </row>
    <row r="644" spans="1:13" ht="10.5" customHeight="1" x14ac:dyDescent="0.2">
      <c r="A644" s="174"/>
      <c r="B644" s="174"/>
      <c r="C644" s="174"/>
      <c r="D644" s="175"/>
      <c r="E644" s="176"/>
      <c r="F644" s="177"/>
      <c r="G644" s="54"/>
      <c r="H644" s="54"/>
      <c r="I644" s="54"/>
      <c r="J644" s="54"/>
      <c r="K644" s="54"/>
      <c r="L644" s="54"/>
      <c r="M644" s="54"/>
    </row>
    <row r="645" spans="1:13" ht="12.75" customHeight="1" x14ac:dyDescent="0.2">
      <c r="A645" s="178"/>
      <c r="B645" s="179"/>
      <c r="C645" s="179"/>
      <c r="D645" s="180"/>
      <c r="E645" s="181"/>
      <c r="F645" s="76" t="s">
        <v>534</v>
      </c>
      <c r="G645" s="146"/>
      <c r="H645" s="85"/>
      <c r="I645" s="76" t="s">
        <v>504</v>
      </c>
      <c r="J645" s="146"/>
      <c r="K645" s="85"/>
      <c r="L645" s="76" t="s">
        <v>505</v>
      </c>
      <c r="M645" s="77"/>
    </row>
    <row r="646" spans="1:13" ht="15.75" customHeight="1" x14ac:dyDescent="0.25">
      <c r="A646" s="182" t="s">
        <v>535</v>
      </c>
      <c r="B646" s="174"/>
      <c r="C646" s="174"/>
      <c r="D646" s="175"/>
      <c r="E646" s="183"/>
      <c r="F646" s="184">
        <v>5.27</v>
      </c>
      <c r="G646" s="136"/>
      <c r="I646" s="184">
        <v>3.43</v>
      </c>
      <c r="J646" s="185"/>
      <c r="K646" s="54"/>
      <c r="L646" s="184">
        <v>3.99</v>
      </c>
      <c r="M646" s="186"/>
    </row>
    <row r="647" spans="1:13" ht="9" customHeight="1" x14ac:dyDescent="0.2">
      <c r="A647" s="187"/>
      <c r="B647" s="188"/>
      <c r="C647" s="188"/>
      <c r="D647" s="189"/>
      <c r="E647" s="189"/>
      <c r="F647" s="110"/>
      <c r="G647" s="110"/>
      <c r="H647" s="110"/>
      <c r="I647" s="110"/>
      <c r="J647" s="110"/>
      <c r="K647" s="110"/>
      <c r="L647" s="110"/>
      <c r="M647" s="53"/>
    </row>
    <row r="648" spans="1:13" ht="172.35" customHeight="1" x14ac:dyDescent="0.2"/>
  </sheetData>
  <mergeCells count="24">
    <mergeCell ref="B1:K1"/>
    <mergeCell ref="C6:F6"/>
    <mergeCell ref="B55:K55"/>
    <mergeCell ref="C60:F60"/>
    <mergeCell ref="B109:K109"/>
    <mergeCell ref="C114:F114"/>
    <mergeCell ref="B163:K163"/>
    <mergeCell ref="C168:F168"/>
    <mergeCell ref="B217:K217"/>
    <mergeCell ref="C222:F222"/>
    <mergeCell ref="B271:K271"/>
    <mergeCell ref="C276:F276"/>
    <mergeCell ref="B325:K325"/>
    <mergeCell ref="C330:F330"/>
    <mergeCell ref="B379:K379"/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orientation="portrait" blackAndWhite="1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8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201"/>
      <c r="B1" s="202"/>
      <c r="C1" s="203"/>
      <c r="D1" s="202"/>
      <c r="E1" s="203"/>
      <c r="F1" s="203"/>
      <c r="G1" s="203"/>
      <c r="H1" s="203"/>
      <c r="I1" s="204"/>
    </row>
    <row r="2" spans="1:9" ht="58.5" customHeight="1" thickBot="1" x14ac:dyDescent="0.3">
      <c r="A2" s="21"/>
      <c r="B2" s="26"/>
      <c r="C2" s="25"/>
      <c r="D2" s="26"/>
      <c r="E2" s="25"/>
      <c r="F2" s="25"/>
      <c r="G2" s="25"/>
      <c r="H2" s="25"/>
      <c r="I2" s="205"/>
    </row>
    <row r="3" spans="1:9" ht="55.5" customHeight="1" thickBot="1" x14ac:dyDescent="0.4">
      <c r="A3" s="356" t="s">
        <v>216</v>
      </c>
      <c r="B3" s="357"/>
      <c r="C3" s="357"/>
      <c r="D3" s="357"/>
      <c r="E3" s="357"/>
      <c r="F3" s="357"/>
      <c r="G3" s="357"/>
      <c r="H3" s="357"/>
      <c r="I3" s="358"/>
    </row>
    <row r="4" spans="1:9" x14ac:dyDescent="0.25">
      <c r="A4" s="21"/>
      <c r="B4" s="26"/>
      <c r="C4" s="25"/>
      <c r="D4" s="26"/>
      <c r="E4" s="25"/>
      <c r="F4" s="25"/>
      <c r="G4" s="25"/>
      <c r="H4" s="25"/>
      <c r="I4" s="205"/>
    </row>
    <row r="5" spans="1:9" ht="15.75" thickBot="1" x14ac:dyDescent="0.3">
      <c r="A5" s="21" t="s">
        <v>217</v>
      </c>
      <c r="B5" s="26"/>
      <c r="C5" s="25"/>
      <c r="D5" s="26"/>
      <c r="E5" s="25"/>
      <c r="F5" s="25"/>
      <c r="G5" s="25"/>
      <c r="H5" s="25"/>
      <c r="I5" s="205"/>
    </row>
    <row r="6" spans="1:9" ht="19.5" thickBot="1" x14ac:dyDescent="0.35">
      <c r="A6" s="359" t="str">
        <f>+PRESUTO!A6</f>
        <v>1.A.11</v>
      </c>
      <c r="B6" s="360"/>
      <c r="C6" s="361"/>
      <c r="D6" s="10" t="str">
        <f>+PRESUTO!D6</f>
        <v xml:space="preserve">   138 kV - 1C - 1km - ACAR 300, 2 C/F Torre de acero</v>
      </c>
      <c r="E6" s="13"/>
      <c r="F6" s="13"/>
      <c r="G6" s="13"/>
      <c r="H6" s="13"/>
      <c r="I6" s="206"/>
    </row>
    <row r="7" spans="1:9" x14ac:dyDescent="0.25">
      <c r="A7" s="21"/>
      <c r="B7" s="26"/>
      <c r="C7" s="25"/>
      <c r="D7" s="26"/>
      <c r="E7" s="25"/>
      <c r="F7" s="25"/>
      <c r="G7" s="25"/>
      <c r="H7" s="25"/>
      <c r="I7" s="205"/>
    </row>
    <row r="8" spans="1:9" ht="15.75" thickBot="1" x14ac:dyDescent="0.3">
      <c r="A8" s="21"/>
      <c r="B8" s="25"/>
      <c r="C8" s="25"/>
      <c r="D8" s="25"/>
      <c r="E8" s="26"/>
      <c r="F8" s="25"/>
      <c r="G8" s="25"/>
      <c r="H8" s="25"/>
      <c r="I8" s="205"/>
    </row>
    <row r="9" spans="1:9" ht="21.75" thickBot="1" x14ac:dyDescent="0.4">
      <c r="A9" s="21"/>
      <c r="B9" s="207" t="s">
        <v>600</v>
      </c>
      <c r="C9" s="25"/>
      <c r="D9" s="25"/>
      <c r="E9" s="25"/>
      <c r="F9" s="25"/>
      <c r="G9" s="45" t="s">
        <v>222</v>
      </c>
      <c r="H9" s="288"/>
      <c r="I9" s="208">
        <v>43332</v>
      </c>
    </row>
    <row r="10" spans="1:9" ht="15.75" thickBot="1" x14ac:dyDescent="0.3">
      <c r="A10" s="21"/>
      <c r="B10" s="25"/>
      <c r="C10" s="25"/>
      <c r="D10" s="25"/>
      <c r="E10" s="48"/>
      <c r="F10" s="49" t="s">
        <v>702</v>
      </c>
      <c r="G10" s="50" t="s">
        <v>702</v>
      </c>
      <c r="H10" s="209" t="s">
        <v>702</v>
      </c>
      <c r="I10" s="209"/>
    </row>
    <row r="11" spans="1:9" ht="61.5" thickTop="1" thickBot="1" x14ac:dyDescent="0.3">
      <c r="A11" s="1"/>
      <c r="B11" s="2" t="s">
        <v>236</v>
      </c>
      <c r="C11" s="2" t="s">
        <v>162</v>
      </c>
      <c r="D11" s="2" t="s">
        <v>163</v>
      </c>
      <c r="E11" s="2" t="s">
        <v>237</v>
      </c>
      <c r="F11" s="2" t="s">
        <v>644</v>
      </c>
      <c r="G11" s="2" t="s">
        <v>661</v>
      </c>
      <c r="H11" s="2" t="s">
        <v>669</v>
      </c>
      <c r="I11" s="3" t="s">
        <v>668</v>
      </c>
    </row>
    <row r="12" spans="1:9" ht="15.75" thickTop="1" x14ac:dyDescent="0.25">
      <c r="A12" s="22"/>
      <c r="B12" s="290" t="s">
        <v>8</v>
      </c>
      <c r="C12" s="291" t="s">
        <v>9</v>
      </c>
      <c r="D12" s="292" t="s">
        <v>8</v>
      </c>
      <c r="E12" s="291" t="s">
        <v>10</v>
      </c>
      <c r="F12" s="295">
        <v>8.77</v>
      </c>
      <c r="G12" s="293">
        <v>3</v>
      </c>
      <c r="H12" s="293">
        <v>15</v>
      </c>
      <c r="I12" s="294">
        <v>10.39</v>
      </c>
    </row>
    <row r="13" spans="1:9" x14ac:dyDescent="0.25">
      <c r="A13" s="190"/>
      <c r="B13" s="191" t="s">
        <v>11</v>
      </c>
      <c r="C13" s="193" t="s">
        <v>9</v>
      </c>
      <c r="D13" s="192" t="s">
        <v>12</v>
      </c>
      <c r="E13" s="193" t="s">
        <v>13</v>
      </c>
      <c r="F13" s="296">
        <v>1.18</v>
      </c>
      <c r="G13" s="194">
        <v>0</v>
      </c>
      <c r="H13" s="194">
        <v>0</v>
      </c>
      <c r="I13" s="289">
        <v>1.18</v>
      </c>
    </row>
    <row r="14" spans="1:9" x14ac:dyDescent="0.25">
      <c r="A14" s="190"/>
      <c r="B14" s="191" t="s">
        <v>27</v>
      </c>
      <c r="C14" s="193" t="s">
        <v>9</v>
      </c>
      <c r="D14" s="192" t="s">
        <v>28</v>
      </c>
      <c r="E14" s="193" t="s">
        <v>13</v>
      </c>
      <c r="F14" s="296">
        <v>1.27</v>
      </c>
      <c r="G14" s="194">
        <v>0</v>
      </c>
      <c r="H14" s="194">
        <v>0</v>
      </c>
      <c r="I14" s="289">
        <v>1.27</v>
      </c>
    </row>
    <row r="15" spans="1:9" x14ac:dyDescent="0.25">
      <c r="A15" s="190"/>
      <c r="B15" s="191" t="s">
        <v>32</v>
      </c>
      <c r="C15" s="193" t="s">
        <v>9</v>
      </c>
      <c r="D15" s="192" t="s">
        <v>33</v>
      </c>
      <c r="E15" s="193" t="s">
        <v>7</v>
      </c>
      <c r="F15" s="296">
        <v>8.51</v>
      </c>
      <c r="G15" s="194">
        <v>3</v>
      </c>
      <c r="H15" s="194">
        <v>15</v>
      </c>
      <c r="I15" s="289">
        <v>10.08</v>
      </c>
    </row>
    <row r="16" spans="1:9" x14ac:dyDescent="0.25">
      <c r="A16" s="190"/>
      <c r="B16" s="191" t="s">
        <v>623</v>
      </c>
      <c r="C16" s="193" t="s">
        <v>9</v>
      </c>
      <c r="D16" s="192" t="s">
        <v>624</v>
      </c>
      <c r="E16" s="193" t="s">
        <v>7</v>
      </c>
      <c r="F16" s="296">
        <v>5.21</v>
      </c>
      <c r="G16" s="194">
        <v>3</v>
      </c>
      <c r="H16" s="194">
        <v>0</v>
      </c>
      <c r="I16" s="289">
        <v>5.37</v>
      </c>
    </row>
    <row r="17" spans="1:9" x14ac:dyDescent="0.25">
      <c r="A17" s="190"/>
      <c r="B17" s="191" t="s">
        <v>365</v>
      </c>
      <c r="C17" s="193" t="s">
        <v>9</v>
      </c>
      <c r="D17" s="192" t="s">
        <v>366</v>
      </c>
      <c r="E17" s="193" t="s">
        <v>10</v>
      </c>
      <c r="F17" s="296">
        <v>3.39</v>
      </c>
      <c r="G17" s="194">
        <v>3</v>
      </c>
      <c r="H17" s="194">
        <v>0</v>
      </c>
      <c r="I17" s="289">
        <v>3.49</v>
      </c>
    </row>
    <row r="18" spans="1:9" x14ac:dyDescent="0.25">
      <c r="A18" s="190"/>
      <c r="B18" s="191" t="s">
        <v>371</v>
      </c>
      <c r="C18" s="193" t="s">
        <v>9</v>
      </c>
      <c r="D18" s="192" t="s">
        <v>372</v>
      </c>
      <c r="E18" s="193" t="s">
        <v>10</v>
      </c>
      <c r="F18" s="296">
        <v>3.39</v>
      </c>
      <c r="G18" s="194">
        <v>3</v>
      </c>
      <c r="H18" s="194">
        <v>0</v>
      </c>
      <c r="I18" s="289">
        <v>3.49</v>
      </c>
    </row>
    <row r="19" spans="1:9" x14ac:dyDescent="0.25">
      <c r="A19" s="190"/>
      <c r="B19" s="191" t="s">
        <v>634</v>
      </c>
      <c r="C19" s="193" t="s">
        <v>9</v>
      </c>
      <c r="D19" s="192" t="s">
        <v>635</v>
      </c>
      <c r="E19" s="193" t="s">
        <v>7</v>
      </c>
      <c r="F19" s="296">
        <v>10000</v>
      </c>
      <c r="G19" s="194">
        <v>0</v>
      </c>
      <c r="H19" s="194">
        <v>0</v>
      </c>
      <c r="I19" s="289">
        <v>10000</v>
      </c>
    </row>
    <row r="20" spans="1:9" x14ac:dyDescent="0.25">
      <c r="A20" s="190"/>
      <c r="B20" s="191" t="s">
        <v>636</v>
      </c>
      <c r="C20" s="193" t="s">
        <v>9</v>
      </c>
      <c r="D20" s="192" t="s">
        <v>637</v>
      </c>
      <c r="E20" s="193" t="s">
        <v>7</v>
      </c>
      <c r="F20" s="296">
        <v>6000</v>
      </c>
      <c r="G20" s="194">
        <v>0</v>
      </c>
      <c r="H20" s="194">
        <v>0</v>
      </c>
      <c r="I20" s="289">
        <v>6000</v>
      </c>
    </row>
    <row r="21" spans="1:9" x14ac:dyDescent="0.25">
      <c r="A21" s="190"/>
      <c r="B21" s="191" t="s">
        <v>68</v>
      </c>
      <c r="C21" s="193" t="s">
        <v>9</v>
      </c>
      <c r="D21" s="192" t="s">
        <v>69</v>
      </c>
      <c r="E21" s="193" t="s">
        <v>10</v>
      </c>
      <c r="F21" s="296">
        <v>3.02</v>
      </c>
      <c r="G21" s="194">
        <v>3</v>
      </c>
      <c r="H21" s="194">
        <v>0</v>
      </c>
      <c r="I21" s="289">
        <v>3.11</v>
      </c>
    </row>
    <row r="22" spans="1:9" x14ac:dyDescent="0.25">
      <c r="A22" s="190"/>
      <c r="B22" s="191" t="s">
        <v>386</v>
      </c>
      <c r="C22" s="193" t="s">
        <v>9</v>
      </c>
      <c r="D22" s="192" t="s">
        <v>654</v>
      </c>
      <c r="E22" s="193" t="s">
        <v>10</v>
      </c>
      <c r="F22" s="296">
        <v>3.02</v>
      </c>
      <c r="G22" s="194">
        <v>3</v>
      </c>
      <c r="H22" s="194">
        <v>0</v>
      </c>
      <c r="I22" s="289">
        <v>3.11</v>
      </c>
    </row>
    <row r="23" spans="1:9" x14ac:dyDescent="0.25">
      <c r="A23" s="190"/>
      <c r="B23" s="191" t="s">
        <v>393</v>
      </c>
      <c r="C23" s="193" t="s">
        <v>9</v>
      </c>
      <c r="D23" s="192" t="s">
        <v>655</v>
      </c>
      <c r="E23" s="193" t="s">
        <v>10</v>
      </c>
      <c r="F23" s="296">
        <v>3.02</v>
      </c>
      <c r="G23" s="194">
        <v>3</v>
      </c>
      <c r="H23" s="194">
        <v>0</v>
      </c>
      <c r="I23" s="289">
        <v>3.11</v>
      </c>
    </row>
    <row r="24" spans="1:9" x14ac:dyDescent="0.25">
      <c r="A24" s="190"/>
      <c r="B24" s="191" t="s">
        <v>398</v>
      </c>
      <c r="C24" s="193" t="s">
        <v>9</v>
      </c>
      <c r="D24" s="192" t="s">
        <v>656</v>
      </c>
      <c r="E24" s="193" t="s">
        <v>10</v>
      </c>
      <c r="F24" s="296">
        <v>3.02</v>
      </c>
      <c r="G24" s="194">
        <v>3</v>
      </c>
      <c r="H24" s="194">
        <v>0</v>
      </c>
      <c r="I24" s="289">
        <v>3.11</v>
      </c>
    </row>
    <row r="25" spans="1:9" x14ac:dyDescent="0.25">
      <c r="A25" s="190"/>
      <c r="B25" s="191" t="s">
        <v>70</v>
      </c>
      <c r="C25" s="193" t="s">
        <v>9</v>
      </c>
      <c r="D25" s="192" t="s">
        <v>71</v>
      </c>
      <c r="E25" s="193" t="s">
        <v>10</v>
      </c>
      <c r="F25" s="296">
        <v>3.02</v>
      </c>
      <c r="G25" s="194">
        <v>3</v>
      </c>
      <c r="H25" s="194">
        <v>0</v>
      </c>
      <c r="I25" s="289">
        <v>3.11</v>
      </c>
    </row>
    <row r="26" spans="1:9" x14ac:dyDescent="0.25">
      <c r="A26" s="190"/>
      <c r="B26" s="191" t="s">
        <v>375</v>
      </c>
      <c r="C26" s="193" t="s">
        <v>9</v>
      </c>
      <c r="D26" s="192" t="s">
        <v>657</v>
      </c>
      <c r="E26" s="193" t="s">
        <v>10</v>
      </c>
      <c r="F26" s="296">
        <v>3.02</v>
      </c>
      <c r="G26" s="194">
        <v>3</v>
      </c>
      <c r="H26" s="194">
        <v>0</v>
      </c>
      <c r="I26" s="289">
        <v>3.11</v>
      </c>
    </row>
    <row r="27" spans="1:9" x14ac:dyDescent="0.25">
      <c r="A27" s="190"/>
      <c r="B27" s="191" t="s">
        <v>380</v>
      </c>
      <c r="C27" s="193" t="s">
        <v>9</v>
      </c>
      <c r="D27" s="192" t="s">
        <v>658</v>
      </c>
      <c r="E27" s="193" t="s">
        <v>10</v>
      </c>
      <c r="F27" s="296">
        <v>3.02</v>
      </c>
      <c r="G27" s="194">
        <v>3</v>
      </c>
      <c r="H27" s="194">
        <v>0</v>
      </c>
      <c r="I27" s="289">
        <v>3.11</v>
      </c>
    </row>
    <row r="28" spans="1:9" x14ac:dyDescent="0.25">
      <c r="A28" s="190"/>
      <c r="B28" s="191" t="s">
        <v>95</v>
      </c>
      <c r="C28" s="193" t="s">
        <v>9</v>
      </c>
      <c r="D28" s="192" t="s">
        <v>96</v>
      </c>
      <c r="E28" s="193" t="s">
        <v>24</v>
      </c>
      <c r="F28" s="296">
        <v>835.5</v>
      </c>
      <c r="G28" s="194">
        <v>0</v>
      </c>
      <c r="H28" s="194">
        <v>0</v>
      </c>
      <c r="I28" s="289">
        <v>835.5</v>
      </c>
    </row>
    <row r="29" spans="1:9" x14ac:dyDescent="0.25">
      <c r="A29" s="190"/>
      <c r="B29" s="191" t="s">
        <v>97</v>
      </c>
      <c r="C29" s="193" t="s">
        <v>9</v>
      </c>
      <c r="D29" s="192" t="s">
        <v>98</v>
      </c>
      <c r="E29" s="193" t="s">
        <v>7</v>
      </c>
      <c r="F29" s="296">
        <v>13.08</v>
      </c>
      <c r="G29" s="194">
        <v>3</v>
      </c>
      <c r="H29" s="194">
        <v>15</v>
      </c>
      <c r="I29" s="289">
        <v>15.49</v>
      </c>
    </row>
    <row r="30" spans="1:9" x14ac:dyDescent="0.25">
      <c r="A30" s="190"/>
      <c r="B30" s="191" t="s">
        <v>16</v>
      </c>
      <c r="C30" s="193" t="s">
        <v>17</v>
      </c>
      <c r="D30" s="192" t="s">
        <v>18</v>
      </c>
      <c r="E30" s="193" t="s">
        <v>10</v>
      </c>
      <c r="F30" s="296">
        <v>3.39</v>
      </c>
      <c r="G30" s="194">
        <v>3</v>
      </c>
      <c r="H30" s="194">
        <v>15</v>
      </c>
      <c r="I30" s="289">
        <v>4.0199999999999996</v>
      </c>
    </row>
    <row r="31" spans="1:9" x14ac:dyDescent="0.25">
      <c r="A31" s="190"/>
      <c r="B31" s="191" t="s">
        <v>605</v>
      </c>
      <c r="C31" s="193" t="s">
        <v>17</v>
      </c>
      <c r="D31" s="192" t="s">
        <v>606</v>
      </c>
      <c r="E31" s="193" t="s">
        <v>10</v>
      </c>
      <c r="F31" s="296">
        <v>4.8099999999999996</v>
      </c>
      <c r="G31" s="194">
        <v>3</v>
      </c>
      <c r="H31" s="194">
        <v>15</v>
      </c>
      <c r="I31" s="289">
        <v>5.7</v>
      </c>
    </row>
    <row r="32" spans="1:9" x14ac:dyDescent="0.25">
      <c r="A32" s="190"/>
      <c r="B32" s="191" t="s">
        <v>607</v>
      </c>
      <c r="C32" s="193" t="s">
        <v>17</v>
      </c>
      <c r="D32" s="192" t="s">
        <v>608</v>
      </c>
      <c r="E32" s="193" t="s">
        <v>10</v>
      </c>
      <c r="F32" s="296">
        <v>4.8099999999999996</v>
      </c>
      <c r="G32" s="194">
        <v>3</v>
      </c>
      <c r="H32" s="194">
        <v>15</v>
      </c>
      <c r="I32" s="289">
        <v>5.7</v>
      </c>
    </row>
    <row r="33" spans="1:9" x14ac:dyDescent="0.25">
      <c r="A33" s="190"/>
      <c r="B33" s="191" t="s">
        <v>609</v>
      </c>
      <c r="C33" s="193" t="s">
        <v>17</v>
      </c>
      <c r="D33" s="192" t="s">
        <v>610</v>
      </c>
      <c r="E33" s="193" t="s">
        <v>10</v>
      </c>
      <c r="F33" s="296">
        <v>4.8099999999999996</v>
      </c>
      <c r="G33" s="194">
        <v>3</v>
      </c>
      <c r="H33" s="194">
        <v>15</v>
      </c>
      <c r="I33" s="289">
        <v>5.7</v>
      </c>
    </row>
    <row r="34" spans="1:9" x14ac:dyDescent="0.25">
      <c r="A34" s="190"/>
      <c r="B34" s="191" t="s">
        <v>611</v>
      </c>
      <c r="C34" s="193" t="s">
        <v>17</v>
      </c>
      <c r="D34" s="192" t="s">
        <v>612</v>
      </c>
      <c r="E34" s="193" t="s">
        <v>10</v>
      </c>
      <c r="F34" s="296">
        <v>4.8099999999999996</v>
      </c>
      <c r="G34" s="194">
        <v>3</v>
      </c>
      <c r="H34" s="194">
        <v>15</v>
      </c>
      <c r="I34" s="289">
        <v>5.7</v>
      </c>
    </row>
    <row r="35" spans="1:9" x14ac:dyDescent="0.25">
      <c r="A35" s="190"/>
      <c r="B35" s="191" t="s">
        <v>613</v>
      </c>
      <c r="C35" s="193" t="s">
        <v>17</v>
      </c>
      <c r="D35" s="192" t="s">
        <v>614</v>
      </c>
      <c r="E35" s="193" t="s">
        <v>10</v>
      </c>
      <c r="F35" s="296">
        <v>4.8099999999999996</v>
      </c>
      <c r="G35" s="194">
        <v>3</v>
      </c>
      <c r="H35" s="194">
        <v>15</v>
      </c>
      <c r="I35" s="289">
        <v>5.7</v>
      </c>
    </row>
    <row r="36" spans="1:9" x14ac:dyDescent="0.25">
      <c r="A36" s="190"/>
      <c r="B36" s="191" t="s">
        <v>19</v>
      </c>
      <c r="C36" s="193" t="s">
        <v>17</v>
      </c>
      <c r="D36" s="192" t="s">
        <v>20</v>
      </c>
      <c r="E36" s="193" t="s">
        <v>10</v>
      </c>
      <c r="F36" s="296">
        <v>3.49</v>
      </c>
      <c r="G36" s="194">
        <v>3</v>
      </c>
      <c r="H36" s="194">
        <v>15</v>
      </c>
      <c r="I36" s="289">
        <v>4.13</v>
      </c>
    </row>
    <row r="37" spans="1:9" x14ac:dyDescent="0.25">
      <c r="A37" s="190"/>
      <c r="B37" s="191" t="s">
        <v>615</v>
      </c>
      <c r="C37" s="193" t="s">
        <v>17</v>
      </c>
      <c r="D37" s="192" t="s">
        <v>616</v>
      </c>
      <c r="E37" s="193" t="s">
        <v>10</v>
      </c>
      <c r="F37" s="296">
        <v>3.49</v>
      </c>
      <c r="G37" s="194">
        <v>3</v>
      </c>
      <c r="H37" s="194">
        <v>15</v>
      </c>
      <c r="I37" s="289">
        <v>4.13</v>
      </c>
    </row>
    <row r="38" spans="1:9" x14ac:dyDescent="0.25">
      <c r="A38" s="190"/>
      <c r="B38" s="191" t="s">
        <v>617</v>
      </c>
      <c r="C38" s="193" t="s">
        <v>17</v>
      </c>
      <c r="D38" s="192" t="s">
        <v>618</v>
      </c>
      <c r="E38" s="193" t="s">
        <v>10</v>
      </c>
      <c r="F38" s="296">
        <v>3.49</v>
      </c>
      <c r="G38" s="194">
        <v>3</v>
      </c>
      <c r="H38" s="194">
        <v>15</v>
      </c>
      <c r="I38" s="289">
        <v>4.13</v>
      </c>
    </row>
    <row r="39" spans="1:9" x14ac:dyDescent="0.25">
      <c r="A39" s="190"/>
      <c r="B39" s="191" t="s">
        <v>619</v>
      </c>
      <c r="C39" s="193" t="s">
        <v>17</v>
      </c>
      <c r="D39" s="192" t="s">
        <v>620</v>
      </c>
      <c r="E39" s="193" t="s">
        <v>10</v>
      </c>
      <c r="F39" s="296">
        <v>3.49</v>
      </c>
      <c r="G39" s="194">
        <v>3</v>
      </c>
      <c r="H39" s="194">
        <v>15</v>
      </c>
      <c r="I39" s="289">
        <v>4.13</v>
      </c>
    </row>
    <row r="40" spans="1:9" x14ac:dyDescent="0.25">
      <c r="A40" s="190"/>
      <c r="B40" s="191" t="s">
        <v>621</v>
      </c>
      <c r="C40" s="193" t="s">
        <v>17</v>
      </c>
      <c r="D40" s="192" t="s">
        <v>622</v>
      </c>
      <c r="E40" s="193" t="s">
        <v>10</v>
      </c>
      <c r="F40" s="296">
        <v>3.49</v>
      </c>
      <c r="G40" s="194">
        <v>3</v>
      </c>
      <c r="H40" s="194">
        <v>15</v>
      </c>
      <c r="I40" s="289">
        <v>4.13</v>
      </c>
    </row>
    <row r="41" spans="1:9" x14ac:dyDescent="0.25">
      <c r="A41" s="190"/>
      <c r="B41" s="191" t="s">
        <v>662</v>
      </c>
      <c r="C41" s="193" t="s">
        <v>17</v>
      </c>
      <c r="D41" s="192" t="s">
        <v>663</v>
      </c>
      <c r="E41" s="193" t="s">
        <v>7</v>
      </c>
      <c r="F41" s="296">
        <v>34.9</v>
      </c>
      <c r="G41" s="194">
        <v>3</v>
      </c>
      <c r="H41" s="194">
        <v>0</v>
      </c>
      <c r="I41" s="289">
        <v>35.950000000000003</v>
      </c>
    </row>
    <row r="42" spans="1:9" x14ac:dyDescent="0.25">
      <c r="A42" s="190"/>
      <c r="B42" s="191" t="s">
        <v>664</v>
      </c>
      <c r="C42" s="193" t="s">
        <v>17</v>
      </c>
      <c r="D42" s="192" t="s">
        <v>665</v>
      </c>
      <c r="E42" s="193" t="s">
        <v>7</v>
      </c>
      <c r="F42" s="296">
        <v>37.32</v>
      </c>
      <c r="G42" s="194">
        <v>3</v>
      </c>
      <c r="H42" s="194">
        <v>0</v>
      </c>
      <c r="I42" s="289">
        <v>38.44</v>
      </c>
    </row>
    <row r="43" spans="1:9" x14ac:dyDescent="0.25">
      <c r="A43" s="190"/>
      <c r="B43" s="191" t="s">
        <v>37</v>
      </c>
      <c r="C43" s="193" t="s">
        <v>17</v>
      </c>
      <c r="D43" s="192" t="s">
        <v>38</v>
      </c>
      <c r="E43" s="193" t="s">
        <v>7</v>
      </c>
      <c r="F43" s="296">
        <v>114.5</v>
      </c>
      <c r="G43" s="194">
        <v>3</v>
      </c>
      <c r="H43" s="194">
        <v>0</v>
      </c>
      <c r="I43" s="289">
        <v>117.94</v>
      </c>
    </row>
    <row r="44" spans="1:9" x14ac:dyDescent="0.25">
      <c r="A44" s="190"/>
      <c r="B44" s="191" t="s">
        <v>39</v>
      </c>
      <c r="C44" s="193" t="s">
        <v>17</v>
      </c>
      <c r="D44" s="192" t="s">
        <v>40</v>
      </c>
      <c r="E44" s="193" t="s">
        <v>7</v>
      </c>
      <c r="F44" s="296">
        <v>366.06</v>
      </c>
      <c r="G44" s="194">
        <v>3</v>
      </c>
      <c r="H44" s="194">
        <v>0</v>
      </c>
      <c r="I44" s="289">
        <v>377.04</v>
      </c>
    </row>
    <row r="45" spans="1:9" x14ac:dyDescent="0.25">
      <c r="A45" s="190"/>
      <c r="B45" s="191" t="s">
        <v>41</v>
      </c>
      <c r="C45" s="193" t="s">
        <v>17</v>
      </c>
      <c r="D45" s="192" t="s">
        <v>42</v>
      </c>
      <c r="E45" s="193" t="s">
        <v>7</v>
      </c>
      <c r="F45" s="296">
        <v>518.9</v>
      </c>
      <c r="G45" s="194">
        <v>3</v>
      </c>
      <c r="H45" s="194">
        <v>0</v>
      </c>
      <c r="I45" s="289">
        <v>534.47</v>
      </c>
    </row>
    <row r="46" spans="1:9" x14ac:dyDescent="0.25">
      <c r="A46" s="190"/>
      <c r="B46" s="191" t="s">
        <v>91</v>
      </c>
      <c r="C46" s="193" t="s">
        <v>17</v>
      </c>
      <c r="D46" s="192" t="s">
        <v>92</v>
      </c>
      <c r="E46" s="193" t="s">
        <v>7</v>
      </c>
      <c r="F46" s="296">
        <v>329.3</v>
      </c>
      <c r="G46" s="194">
        <v>3</v>
      </c>
      <c r="H46" s="194">
        <v>0</v>
      </c>
      <c r="I46" s="289">
        <v>339.18</v>
      </c>
    </row>
    <row r="47" spans="1:9" x14ac:dyDescent="0.25">
      <c r="A47" s="190"/>
      <c r="B47" s="191" t="s">
        <v>638</v>
      </c>
      <c r="C47" s="193" t="s">
        <v>17</v>
      </c>
      <c r="D47" s="192" t="s">
        <v>639</v>
      </c>
      <c r="E47" s="193" t="s">
        <v>7</v>
      </c>
      <c r="F47" s="296">
        <v>361.7</v>
      </c>
      <c r="G47" s="194">
        <v>3</v>
      </c>
      <c r="H47" s="194">
        <v>0</v>
      </c>
      <c r="I47" s="289">
        <v>372.55</v>
      </c>
    </row>
    <row r="48" spans="1:9" x14ac:dyDescent="0.25">
      <c r="A48" s="190"/>
      <c r="B48" s="191" t="s">
        <v>93</v>
      </c>
      <c r="C48" s="193" t="s">
        <v>17</v>
      </c>
      <c r="D48" s="192" t="s">
        <v>94</v>
      </c>
      <c r="E48" s="193" t="s">
        <v>7</v>
      </c>
      <c r="F48" s="296">
        <v>479.91</v>
      </c>
      <c r="G48" s="194">
        <v>3</v>
      </c>
      <c r="H48" s="194">
        <v>0</v>
      </c>
      <c r="I48" s="289">
        <v>494.31</v>
      </c>
    </row>
    <row r="49" spans="1:9" x14ac:dyDescent="0.25">
      <c r="A49" s="190"/>
      <c r="B49" s="191" t="s">
        <v>640</v>
      </c>
      <c r="C49" s="193" t="s">
        <v>17</v>
      </c>
      <c r="D49" s="192" t="s">
        <v>641</v>
      </c>
      <c r="E49" s="193" t="s">
        <v>7</v>
      </c>
      <c r="F49" s="296">
        <v>566.01</v>
      </c>
      <c r="G49" s="194">
        <v>3</v>
      </c>
      <c r="H49" s="194">
        <v>0</v>
      </c>
      <c r="I49" s="289">
        <v>582.99</v>
      </c>
    </row>
    <row r="50" spans="1:9" x14ac:dyDescent="0.25">
      <c r="A50" s="190"/>
      <c r="B50" s="191" t="s">
        <v>57</v>
      </c>
      <c r="C50" s="193" t="s">
        <v>58</v>
      </c>
      <c r="D50" s="192" t="s">
        <v>59</v>
      </c>
      <c r="E50" s="193" t="s">
        <v>31</v>
      </c>
      <c r="F50" s="296">
        <v>0.94</v>
      </c>
      <c r="G50" s="194">
        <v>0</v>
      </c>
      <c r="H50" s="194">
        <v>0</v>
      </c>
      <c r="I50" s="289">
        <v>0.94</v>
      </c>
    </row>
    <row r="51" spans="1:9" x14ac:dyDescent="0.25">
      <c r="A51" s="190"/>
      <c r="B51" s="191" t="s">
        <v>62</v>
      </c>
      <c r="C51" s="193" t="s">
        <v>58</v>
      </c>
      <c r="D51" s="192" t="s">
        <v>63</v>
      </c>
      <c r="E51" s="193" t="s">
        <v>31</v>
      </c>
      <c r="F51" s="296">
        <v>0.88</v>
      </c>
      <c r="G51" s="194">
        <v>0</v>
      </c>
      <c r="H51" s="194">
        <v>0</v>
      </c>
      <c r="I51" s="289">
        <v>0.88</v>
      </c>
    </row>
    <row r="52" spans="1:9" x14ac:dyDescent="0.25">
      <c r="A52" s="190"/>
      <c r="B52" s="191" t="s">
        <v>64</v>
      </c>
      <c r="C52" s="193" t="s">
        <v>58</v>
      </c>
      <c r="D52" s="192" t="s">
        <v>65</v>
      </c>
      <c r="E52" s="193" t="s">
        <v>31</v>
      </c>
      <c r="F52" s="296">
        <v>3.6</v>
      </c>
      <c r="G52" s="194">
        <v>0</v>
      </c>
      <c r="H52" s="194">
        <v>0</v>
      </c>
      <c r="I52" s="289">
        <v>3.6</v>
      </c>
    </row>
    <row r="53" spans="1:9" ht="24" x14ac:dyDescent="0.25">
      <c r="A53" s="190"/>
      <c r="B53" s="191" t="s">
        <v>25</v>
      </c>
      <c r="C53" s="193" t="s">
        <v>52</v>
      </c>
      <c r="D53" s="192" t="s">
        <v>26</v>
      </c>
      <c r="E53" s="193" t="s">
        <v>7</v>
      </c>
      <c r="F53" s="296">
        <v>833.1</v>
      </c>
      <c r="G53" s="194">
        <v>3</v>
      </c>
      <c r="H53" s="194">
        <v>0</v>
      </c>
      <c r="I53" s="289">
        <v>858.09</v>
      </c>
    </row>
    <row r="54" spans="1:9" x14ac:dyDescent="0.25">
      <c r="A54" s="190"/>
      <c r="B54" s="191" t="s">
        <v>51</v>
      </c>
      <c r="C54" s="193" t="s">
        <v>52</v>
      </c>
      <c r="D54" s="192" t="s">
        <v>53</v>
      </c>
      <c r="E54" s="193" t="s">
        <v>54</v>
      </c>
      <c r="F54" s="296">
        <v>3.55</v>
      </c>
      <c r="G54" s="194">
        <v>3</v>
      </c>
      <c r="H54" s="194">
        <v>0</v>
      </c>
      <c r="I54" s="289">
        <v>3.66</v>
      </c>
    </row>
    <row r="55" spans="1:9" x14ac:dyDescent="0.25">
      <c r="A55" s="190"/>
      <c r="B55" s="191" t="s">
        <v>601</v>
      </c>
      <c r="C55" s="193" t="s">
        <v>5</v>
      </c>
      <c r="D55" s="192" t="s">
        <v>602</v>
      </c>
      <c r="E55" s="193" t="s">
        <v>7</v>
      </c>
      <c r="F55" s="296">
        <v>472.93</v>
      </c>
      <c r="G55" s="194">
        <v>3</v>
      </c>
      <c r="H55" s="194">
        <v>0</v>
      </c>
      <c r="I55" s="289">
        <v>487.11</v>
      </c>
    </row>
    <row r="56" spans="1:9" x14ac:dyDescent="0.25">
      <c r="A56" s="190"/>
      <c r="B56" s="191" t="s">
        <v>603</v>
      </c>
      <c r="C56" s="193" t="s">
        <v>5</v>
      </c>
      <c r="D56" s="192" t="s">
        <v>604</v>
      </c>
      <c r="E56" s="193" t="s">
        <v>7</v>
      </c>
      <c r="F56" s="296">
        <v>472.93</v>
      </c>
      <c r="G56" s="194">
        <v>3</v>
      </c>
      <c r="H56" s="194">
        <v>0</v>
      </c>
      <c r="I56" s="289">
        <v>487.11</v>
      </c>
    </row>
    <row r="57" spans="1:9" x14ac:dyDescent="0.25">
      <c r="A57" s="190"/>
      <c r="B57" s="191" t="s">
        <v>4</v>
      </c>
      <c r="C57" s="193" t="s">
        <v>5</v>
      </c>
      <c r="D57" s="192" t="s">
        <v>6</v>
      </c>
      <c r="E57" s="193" t="s">
        <v>7</v>
      </c>
      <c r="F57" s="296">
        <v>22</v>
      </c>
      <c r="G57" s="194">
        <v>3</v>
      </c>
      <c r="H57" s="194">
        <v>0</v>
      </c>
      <c r="I57" s="289">
        <v>22.66</v>
      </c>
    </row>
    <row r="58" spans="1:9" x14ac:dyDescent="0.25">
      <c r="A58" s="190"/>
      <c r="B58" s="191" t="s">
        <v>21</v>
      </c>
      <c r="C58" s="193" t="s">
        <v>5</v>
      </c>
      <c r="D58" s="192" t="s">
        <v>22</v>
      </c>
      <c r="E58" s="193" t="s">
        <v>7</v>
      </c>
      <c r="F58" s="296">
        <v>11.16</v>
      </c>
      <c r="G58" s="194">
        <v>3</v>
      </c>
      <c r="H58" s="194">
        <v>0</v>
      </c>
      <c r="I58" s="289">
        <v>11.49</v>
      </c>
    </row>
    <row r="59" spans="1:9" ht="24" x14ac:dyDescent="0.25">
      <c r="A59" s="190"/>
      <c r="B59" s="191" t="s">
        <v>55</v>
      </c>
      <c r="C59" s="193" t="s">
        <v>5</v>
      </c>
      <c r="D59" s="192" t="s">
        <v>56</v>
      </c>
      <c r="E59" s="193" t="s">
        <v>7</v>
      </c>
      <c r="F59" s="296">
        <v>127.76</v>
      </c>
      <c r="G59" s="194">
        <v>3</v>
      </c>
      <c r="H59" s="194">
        <v>0</v>
      </c>
      <c r="I59" s="289">
        <v>131.59</v>
      </c>
    </row>
    <row r="60" spans="1:9" x14ac:dyDescent="0.25">
      <c r="A60" s="190"/>
      <c r="B60" s="191" t="s">
        <v>625</v>
      </c>
      <c r="C60" s="193" t="s">
        <v>5</v>
      </c>
      <c r="D60" s="192" t="s">
        <v>645</v>
      </c>
      <c r="E60" s="193" t="s">
        <v>7</v>
      </c>
      <c r="F60" s="296">
        <v>43.24</v>
      </c>
      <c r="G60" s="194">
        <v>3</v>
      </c>
      <c r="H60" s="194">
        <v>0</v>
      </c>
      <c r="I60" s="289">
        <v>44.54</v>
      </c>
    </row>
    <row r="61" spans="1:9" x14ac:dyDescent="0.25">
      <c r="A61" s="190"/>
      <c r="B61" s="191" t="s">
        <v>66</v>
      </c>
      <c r="C61" s="193" t="s">
        <v>5</v>
      </c>
      <c r="D61" s="192" t="s">
        <v>67</v>
      </c>
      <c r="E61" s="193" t="s">
        <v>7</v>
      </c>
      <c r="F61" s="296">
        <v>43.24</v>
      </c>
      <c r="G61" s="194">
        <v>3</v>
      </c>
      <c r="H61" s="194">
        <v>0</v>
      </c>
      <c r="I61" s="289">
        <v>44.54</v>
      </c>
    </row>
    <row r="62" spans="1:9" x14ac:dyDescent="0.25">
      <c r="A62" s="190"/>
      <c r="B62" s="191" t="s">
        <v>626</v>
      </c>
      <c r="C62" s="193" t="s">
        <v>5</v>
      </c>
      <c r="D62" s="192" t="s">
        <v>646</v>
      </c>
      <c r="E62" s="193" t="s">
        <v>7</v>
      </c>
      <c r="F62" s="296">
        <v>33.26</v>
      </c>
      <c r="G62" s="194">
        <v>3</v>
      </c>
      <c r="H62" s="194">
        <v>0</v>
      </c>
      <c r="I62" s="289">
        <v>34.26</v>
      </c>
    </row>
    <row r="63" spans="1:9" x14ac:dyDescent="0.25">
      <c r="A63" s="190"/>
      <c r="B63" s="191" t="s">
        <v>627</v>
      </c>
      <c r="C63" s="193" t="s">
        <v>5</v>
      </c>
      <c r="D63" s="192" t="s">
        <v>647</v>
      </c>
      <c r="E63" s="193" t="s">
        <v>7</v>
      </c>
      <c r="F63" s="296">
        <v>33.26</v>
      </c>
      <c r="G63" s="194">
        <v>3</v>
      </c>
      <c r="H63" s="194">
        <v>0</v>
      </c>
      <c r="I63" s="289">
        <v>34.26</v>
      </c>
    </row>
    <row r="64" spans="1:9" x14ac:dyDescent="0.25">
      <c r="A64" s="190"/>
      <c r="B64" s="191" t="s">
        <v>628</v>
      </c>
      <c r="C64" s="193" t="s">
        <v>5</v>
      </c>
      <c r="D64" s="192" t="s">
        <v>648</v>
      </c>
      <c r="E64" s="193" t="s">
        <v>7</v>
      </c>
      <c r="F64" s="296">
        <v>33.26</v>
      </c>
      <c r="G64" s="194">
        <v>3</v>
      </c>
      <c r="H64" s="194">
        <v>0</v>
      </c>
      <c r="I64" s="289">
        <v>34.26</v>
      </c>
    </row>
    <row r="65" spans="1:9" x14ac:dyDescent="0.25">
      <c r="A65" s="190"/>
      <c r="B65" s="191" t="s">
        <v>629</v>
      </c>
      <c r="C65" s="193" t="s">
        <v>5</v>
      </c>
      <c r="D65" s="192" t="s">
        <v>649</v>
      </c>
      <c r="E65" s="193" t="s">
        <v>7</v>
      </c>
      <c r="F65" s="296">
        <v>35.76</v>
      </c>
      <c r="G65" s="194">
        <v>3</v>
      </c>
      <c r="H65" s="194">
        <v>0</v>
      </c>
      <c r="I65" s="289">
        <v>36.83</v>
      </c>
    </row>
    <row r="66" spans="1:9" x14ac:dyDescent="0.25">
      <c r="A66" s="190"/>
      <c r="B66" s="191" t="s">
        <v>630</v>
      </c>
      <c r="C66" s="193" t="s">
        <v>5</v>
      </c>
      <c r="D66" s="192" t="s">
        <v>650</v>
      </c>
      <c r="E66" s="193" t="s">
        <v>7</v>
      </c>
      <c r="F66" s="296">
        <v>35.76</v>
      </c>
      <c r="G66" s="194">
        <v>3</v>
      </c>
      <c r="H66" s="194">
        <v>0</v>
      </c>
      <c r="I66" s="289">
        <v>36.83</v>
      </c>
    </row>
    <row r="67" spans="1:9" x14ac:dyDescent="0.25">
      <c r="A67" s="190"/>
      <c r="B67" s="191" t="s">
        <v>631</v>
      </c>
      <c r="C67" s="193" t="s">
        <v>5</v>
      </c>
      <c r="D67" s="192" t="s">
        <v>651</v>
      </c>
      <c r="E67" s="193" t="s">
        <v>7</v>
      </c>
      <c r="F67" s="296">
        <v>35.76</v>
      </c>
      <c r="G67" s="194">
        <v>3</v>
      </c>
      <c r="H67" s="194">
        <v>0</v>
      </c>
      <c r="I67" s="289">
        <v>36.83</v>
      </c>
    </row>
    <row r="68" spans="1:9" x14ac:dyDescent="0.25">
      <c r="A68" s="190"/>
      <c r="B68" s="191" t="s">
        <v>632</v>
      </c>
      <c r="C68" s="193" t="s">
        <v>5</v>
      </c>
      <c r="D68" s="192" t="s">
        <v>652</v>
      </c>
      <c r="E68" s="193" t="s">
        <v>7</v>
      </c>
      <c r="F68" s="296">
        <v>38.25</v>
      </c>
      <c r="G68" s="194">
        <v>3</v>
      </c>
      <c r="H68" s="194">
        <v>0</v>
      </c>
      <c r="I68" s="289">
        <v>39.4</v>
      </c>
    </row>
    <row r="69" spans="1:9" x14ac:dyDescent="0.25">
      <c r="A69" s="190"/>
      <c r="B69" s="191" t="s">
        <v>633</v>
      </c>
      <c r="C69" s="193" t="s">
        <v>5</v>
      </c>
      <c r="D69" s="192" t="s">
        <v>653</v>
      </c>
      <c r="E69" s="193" t="s">
        <v>7</v>
      </c>
      <c r="F69" s="296">
        <v>38.25</v>
      </c>
      <c r="G69" s="194">
        <v>3</v>
      </c>
      <c r="H69" s="194">
        <v>0</v>
      </c>
      <c r="I69" s="289">
        <v>39.4</v>
      </c>
    </row>
    <row r="70" spans="1:9" x14ac:dyDescent="0.25">
      <c r="A70" s="190"/>
      <c r="B70" s="191" t="s">
        <v>0</v>
      </c>
      <c r="C70" s="193" t="s">
        <v>1</v>
      </c>
      <c r="D70" s="192" t="s">
        <v>2</v>
      </c>
      <c r="E70" s="193" t="s">
        <v>3</v>
      </c>
      <c r="F70" s="296">
        <v>2.1</v>
      </c>
      <c r="G70" s="194">
        <v>0</v>
      </c>
      <c r="H70" s="194">
        <v>0</v>
      </c>
      <c r="I70" s="289">
        <v>2.1</v>
      </c>
    </row>
    <row r="71" spans="1:9" x14ac:dyDescent="0.25">
      <c r="A71" s="190"/>
      <c r="B71" s="191" t="s">
        <v>14</v>
      </c>
      <c r="C71" s="193" t="s">
        <v>1</v>
      </c>
      <c r="D71" s="192" t="s">
        <v>15</v>
      </c>
      <c r="E71" s="193" t="s">
        <v>3</v>
      </c>
      <c r="F71" s="296">
        <v>10.51</v>
      </c>
      <c r="G71" s="194">
        <v>0</v>
      </c>
      <c r="H71" s="194">
        <v>0</v>
      </c>
      <c r="I71" s="289">
        <v>10.51</v>
      </c>
    </row>
    <row r="72" spans="1:9" x14ac:dyDescent="0.25">
      <c r="A72" s="190"/>
      <c r="B72" s="191" t="s">
        <v>23</v>
      </c>
      <c r="C72" s="193" t="s">
        <v>1</v>
      </c>
      <c r="D72" s="192" t="s">
        <v>407</v>
      </c>
      <c r="E72" s="193" t="s">
        <v>24</v>
      </c>
      <c r="F72" s="296">
        <v>134.54</v>
      </c>
      <c r="G72" s="194">
        <v>0</v>
      </c>
      <c r="H72" s="194">
        <v>0</v>
      </c>
      <c r="I72" s="289">
        <v>134.54</v>
      </c>
    </row>
    <row r="73" spans="1:9" x14ac:dyDescent="0.25">
      <c r="A73" s="190"/>
      <c r="B73" s="191" t="s">
        <v>29</v>
      </c>
      <c r="C73" s="193" t="s">
        <v>1</v>
      </c>
      <c r="D73" s="192" t="s">
        <v>30</v>
      </c>
      <c r="E73" s="193" t="s">
        <v>31</v>
      </c>
      <c r="F73" s="296">
        <v>2.29</v>
      </c>
      <c r="G73" s="194">
        <v>0</v>
      </c>
      <c r="H73" s="194">
        <v>0</v>
      </c>
      <c r="I73" s="289">
        <v>2.29</v>
      </c>
    </row>
    <row r="74" spans="1:9" x14ac:dyDescent="0.25">
      <c r="A74" s="190"/>
      <c r="B74" s="191" t="s">
        <v>34</v>
      </c>
      <c r="C74" s="193" t="s">
        <v>1</v>
      </c>
      <c r="D74" s="192" t="s">
        <v>35</v>
      </c>
      <c r="E74" s="193" t="s">
        <v>36</v>
      </c>
      <c r="F74" s="296">
        <v>10.51</v>
      </c>
      <c r="G74" s="194">
        <v>0</v>
      </c>
      <c r="H74" s="194">
        <v>0</v>
      </c>
      <c r="I74" s="289">
        <v>10.51</v>
      </c>
    </row>
    <row r="75" spans="1:9" x14ac:dyDescent="0.25">
      <c r="A75" s="190"/>
      <c r="B75" s="191" t="s">
        <v>43</v>
      </c>
      <c r="C75" s="193" t="s">
        <v>1</v>
      </c>
      <c r="D75" s="192" t="s">
        <v>44</v>
      </c>
      <c r="E75" s="193" t="s">
        <v>45</v>
      </c>
      <c r="F75" s="296">
        <v>0.63</v>
      </c>
      <c r="G75" s="194">
        <v>0</v>
      </c>
      <c r="H75" s="194">
        <v>0</v>
      </c>
      <c r="I75" s="289">
        <v>0.63</v>
      </c>
    </row>
    <row r="76" spans="1:9" x14ac:dyDescent="0.25">
      <c r="A76" s="190"/>
      <c r="B76" s="191" t="s">
        <v>46</v>
      </c>
      <c r="C76" s="193" t="s">
        <v>1</v>
      </c>
      <c r="D76" s="192" t="s">
        <v>47</v>
      </c>
      <c r="E76" s="193" t="s">
        <v>48</v>
      </c>
      <c r="F76" s="296">
        <v>0.63</v>
      </c>
      <c r="G76" s="194">
        <v>0</v>
      </c>
      <c r="H76" s="194">
        <v>0</v>
      </c>
      <c r="I76" s="289">
        <v>0.63</v>
      </c>
    </row>
    <row r="77" spans="1:9" x14ac:dyDescent="0.25">
      <c r="A77" s="190"/>
      <c r="B77" s="191" t="s">
        <v>49</v>
      </c>
      <c r="C77" s="193" t="s">
        <v>1</v>
      </c>
      <c r="D77" s="192" t="s">
        <v>50</v>
      </c>
      <c r="E77" s="193" t="s">
        <v>48</v>
      </c>
      <c r="F77" s="296">
        <v>0.63</v>
      </c>
      <c r="G77" s="194">
        <v>0</v>
      </c>
      <c r="H77" s="194">
        <v>0</v>
      </c>
      <c r="I77" s="289">
        <v>0.63</v>
      </c>
    </row>
    <row r="78" spans="1:9" x14ac:dyDescent="0.25">
      <c r="A78" s="190"/>
      <c r="B78" s="191" t="s">
        <v>60</v>
      </c>
      <c r="C78" s="193" t="s">
        <v>1</v>
      </c>
      <c r="D78" s="192" t="s">
        <v>61</v>
      </c>
      <c r="E78" s="193" t="s">
        <v>36</v>
      </c>
      <c r="F78" s="296">
        <v>12.87</v>
      </c>
      <c r="G78" s="194">
        <v>0</v>
      </c>
      <c r="H78" s="194">
        <v>0</v>
      </c>
      <c r="I78" s="289">
        <v>12.87</v>
      </c>
    </row>
    <row r="79" spans="1:9" x14ac:dyDescent="0.25">
      <c r="A79" s="190"/>
      <c r="B79" s="191" t="s">
        <v>72</v>
      </c>
      <c r="C79" s="193" t="s">
        <v>135</v>
      </c>
      <c r="D79" s="192" t="s">
        <v>73</v>
      </c>
      <c r="E79" s="193" t="s">
        <v>74</v>
      </c>
      <c r="F79" s="296">
        <v>311.39</v>
      </c>
      <c r="G79" s="194">
        <v>0</v>
      </c>
      <c r="H79" s="194">
        <v>0</v>
      </c>
      <c r="I79" s="289">
        <v>311.39</v>
      </c>
    </row>
    <row r="80" spans="1:9" x14ac:dyDescent="0.25">
      <c r="A80" s="190"/>
      <c r="B80" s="191" t="s">
        <v>75</v>
      </c>
      <c r="C80" s="193" t="s">
        <v>135</v>
      </c>
      <c r="D80" s="192" t="s">
        <v>76</v>
      </c>
      <c r="E80" s="193" t="s">
        <v>74</v>
      </c>
      <c r="F80" s="296">
        <v>295.82</v>
      </c>
      <c r="G80" s="194">
        <v>0</v>
      </c>
      <c r="H80" s="194">
        <v>0</v>
      </c>
      <c r="I80" s="289">
        <v>295.82</v>
      </c>
    </row>
    <row r="81" spans="1:9" x14ac:dyDescent="0.25">
      <c r="A81" s="190"/>
      <c r="B81" s="191" t="s">
        <v>77</v>
      </c>
      <c r="C81" s="193" t="s">
        <v>135</v>
      </c>
      <c r="D81" s="192" t="s">
        <v>78</v>
      </c>
      <c r="E81" s="193" t="s">
        <v>74</v>
      </c>
      <c r="F81" s="296">
        <v>311.39</v>
      </c>
      <c r="G81" s="194">
        <v>0</v>
      </c>
      <c r="H81" s="194">
        <v>0</v>
      </c>
      <c r="I81" s="289">
        <v>311.39</v>
      </c>
    </row>
    <row r="82" spans="1:9" x14ac:dyDescent="0.25">
      <c r="A82" s="190"/>
      <c r="B82" s="191" t="s">
        <v>79</v>
      </c>
      <c r="C82" s="193" t="s">
        <v>135</v>
      </c>
      <c r="D82" s="192" t="s">
        <v>80</v>
      </c>
      <c r="E82" s="193" t="s">
        <v>74</v>
      </c>
      <c r="F82" s="296">
        <v>1182.31</v>
      </c>
      <c r="G82" s="194">
        <v>0</v>
      </c>
      <c r="H82" s="194">
        <v>0</v>
      </c>
      <c r="I82" s="289">
        <v>1182.31</v>
      </c>
    </row>
    <row r="83" spans="1:9" x14ac:dyDescent="0.25">
      <c r="A83" s="190"/>
      <c r="B83" s="191" t="s">
        <v>81</v>
      </c>
      <c r="C83" s="193" t="s">
        <v>135</v>
      </c>
      <c r="D83" s="192" t="s">
        <v>82</v>
      </c>
      <c r="E83" s="193" t="s">
        <v>74</v>
      </c>
      <c r="F83" s="296">
        <v>311.39</v>
      </c>
      <c r="G83" s="194">
        <v>0</v>
      </c>
      <c r="H83" s="194">
        <v>0</v>
      </c>
      <c r="I83" s="289">
        <v>311.39</v>
      </c>
    </row>
    <row r="84" spans="1:9" x14ac:dyDescent="0.25">
      <c r="A84" s="190"/>
      <c r="B84" s="191" t="s">
        <v>83</v>
      </c>
      <c r="C84" s="193" t="s">
        <v>135</v>
      </c>
      <c r="D84" s="192" t="s">
        <v>84</v>
      </c>
      <c r="E84" s="193" t="s">
        <v>74</v>
      </c>
      <c r="F84" s="296">
        <v>140.13</v>
      </c>
      <c r="G84" s="194">
        <v>0</v>
      </c>
      <c r="H84" s="194">
        <v>0</v>
      </c>
      <c r="I84" s="289">
        <v>140.13</v>
      </c>
    </row>
    <row r="85" spans="1:9" x14ac:dyDescent="0.25">
      <c r="A85" s="190"/>
      <c r="B85" s="191" t="s">
        <v>85</v>
      </c>
      <c r="C85" s="193" t="s">
        <v>135</v>
      </c>
      <c r="D85" s="192" t="s">
        <v>86</v>
      </c>
      <c r="E85" s="193" t="s">
        <v>87</v>
      </c>
      <c r="F85" s="296">
        <v>31.14</v>
      </c>
      <c r="G85" s="194">
        <v>0</v>
      </c>
      <c r="H85" s="194">
        <v>0</v>
      </c>
      <c r="I85" s="289">
        <v>31.14</v>
      </c>
    </row>
    <row r="86" spans="1:9" x14ac:dyDescent="0.25">
      <c r="A86" s="190"/>
      <c r="B86" s="191" t="s">
        <v>88</v>
      </c>
      <c r="C86" s="193" t="s">
        <v>135</v>
      </c>
      <c r="D86" s="192" t="s">
        <v>89</v>
      </c>
      <c r="E86" s="193" t="s">
        <v>90</v>
      </c>
      <c r="F86" s="296">
        <v>7626.4</v>
      </c>
      <c r="G86" s="194">
        <v>0</v>
      </c>
      <c r="H86" s="194">
        <v>0</v>
      </c>
      <c r="I86" s="289">
        <v>7626.4</v>
      </c>
    </row>
    <row r="87" spans="1:9" ht="15.75" thickBot="1" x14ac:dyDescent="0.3">
      <c r="A87" s="195"/>
      <c r="B87" s="297"/>
      <c r="C87" s="298"/>
      <c r="D87" s="299"/>
      <c r="E87" s="298"/>
      <c r="F87" s="300"/>
      <c r="G87" s="301"/>
      <c r="H87" s="301"/>
      <c r="I87" s="302"/>
    </row>
    <row r="88" spans="1:9" ht="15.75" thickTop="1" x14ac:dyDescent="0.25">
      <c r="B88" s="59"/>
      <c r="C88" s="59"/>
      <c r="D88" s="59"/>
      <c r="E88" s="60"/>
      <c r="F88" s="59"/>
      <c r="G88" s="59"/>
      <c r="H88" s="59"/>
      <c r="I88" s="59"/>
    </row>
  </sheetData>
  <sortState ref="A12:I87">
    <sortCondition ref="C12:C87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D14" sqref="D14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8" ht="58.5" customHeight="1" thickBot="1" x14ac:dyDescent="0.3">
      <c r="A2" s="21"/>
      <c r="B2" s="26"/>
      <c r="C2" s="25"/>
      <c r="D2" s="26"/>
      <c r="E2" s="25"/>
      <c r="F2" s="25"/>
      <c r="G2" s="25"/>
      <c r="H2" s="205"/>
    </row>
    <row r="3" spans="1:8" ht="55.5" customHeight="1" thickBot="1" x14ac:dyDescent="0.4">
      <c r="A3" s="356" t="s">
        <v>216</v>
      </c>
      <c r="B3" s="357"/>
      <c r="C3" s="357"/>
      <c r="D3" s="357"/>
      <c r="E3" s="357"/>
      <c r="F3" s="357"/>
      <c r="G3" s="357"/>
      <c r="H3" s="358"/>
    </row>
    <row r="4" spans="1:8" x14ac:dyDescent="0.25">
      <c r="A4" s="21"/>
      <c r="B4" s="26"/>
      <c r="C4" s="25"/>
      <c r="D4" s="26"/>
      <c r="E4" s="25"/>
      <c r="F4" s="25"/>
      <c r="G4" s="25"/>
      <c r="H4" s="205"/>
    </row>
    <row r="5" spans="1:8" ht="15.75" thickBot="1" x14ac:dyDescent="0.3">
      <c r="A5" s="21" t="s">
        <v>217</v>
      </c>
      <c r="B5" s="26"/>
      <c r="C5" s="25"/>
      <c r="D5" s="26"/>
      <c r="E5" s="25"/>
      <c r="F5" s="25"/>
      <c r="G5" s="25"/>
      <c r="H5" s="205"/>
    </row>
    <row r="6" spans="1:8" ht="19.5" thickBot="1" x14ac:dyDescent="0.35">
      <c r="A6" s="359" t="str">
        <f>+PRESUTO!A6</f>
        <v>1.A.11</v>
      </c>
      <c r="B6" s="360"/>
      <c r="C6" s="361"/>
      <c r="D6" s="10" t="str">
        <f>+PRESUTO!D6</f>
        <v xml:space="preserve">   138 kV - 1C - 1km - ACAR 300, 2 C/F Torre de acero</v>
      </c>
      <c r="E6" s="13"/>
      <c r="F6" s="13"/>
      <c r="G6" s="13"/>
      <c r="H6" s="206"/>
    </row>
    <row r="7" spans="1:8" x14ac:dyDescent="0.25">
      <c r="A7" s="21"/>
      <c r="B7" s="26"/>
      <c r="C7" s="25"/>
      <c r="D7" s="26"/>
      <c r="E7" s="25"/>
      <c r="F7" s="25"/>
      <c r="G7" s="25"/>
      <c r="H7" s="205"/>
    </row>
    <row r="8" spans="1:8" ht="15.75" thickBot="1" x14ac:dyDescent="0.3">
      <c r="A8" s="21"/>
      <c r="B8" s="25"/>
      <c r="C8" s="25"/>
      <c r="D8" s="25"/>
      <c r="E8" s="26"/>
      <c r="F8" s="25"/>
      <c r="G8" s="25"/>
      <c r="H8" s="205"/>
    </row>
    <row r="9" spans="1:8" ht="21.75" thickBot="1" x14ac:dyDescent="0.4">
      <c r="A9" s="21"/>
      <c r="B9" s="25"/>
      <c r="C9" s="207" t="s">
        <v>462</v>
      </c>
      <c r="D9" s="25"/>
      <c r="E9" s="25"/>
      <c r="F9" s="25"/>
      <c r="G9" s="45" t="s">
        <v>222</v>
      </c>
      <c r="H9" s="208">
        <v>43332</v>
      </c>
    </row>
    <row r="10" spans="1:8" ht="15.75" thickBot="1" x14ac:dyDescent="0.3">
      <c r="A10" s="21"/>
      <c r="B10" s="25"/>
      <c r="C10" s="25"/>
      <c r="D10" s="25"/>
      <c r="E10" s="48"/>
      <c r="F10" s="49" t="s">
        <v>702</v>
      </c>
      <c r="G10" s="50" t="s">
        <v>702</v>
      </c>
      <c r="H10" s="209" t="s">
        <v>702</v>
      </c>
    </row>
    <row r="11" spans="1:8" ht="41.25" customHeight="1" thickTop="1" thickBot="1" x14ac:dyDescent="0.3">
      <c r="A11" s="1"/>
      <c r="B11" s="2"/>
      <c r="C11" s="2" t="s">
        <v>236</v>
      </c>
      <c r="D11" s="2" t="s">
        <v>163</v>
      </c>
      <c r="E11" s="2" t="s">
        <v>237</v>
      </c>
      <c r="F11" s="2" t="s">
        <v>465</v>
      </c>
      <c r="G11" s="2" t="s">
        <v>463</v>
      </c>
      <c r="H11" s="3" t="s">
        <v>464</v>
      </c>
    </row>
    <row r="12" spans="1:8" ht="16.5" thickTop="1" thickBot="1" x14ac:dyDescent="0.3">
      <c r="A12" s="21"/>
      <c r="B12" s="25"/>
      <c r="C12" s="25"/>
      <c r="D12" s="25"/>
      <c r="E12" s="26"/>
      <c r="F12" s="25"/>
      <c r="G12" s="25"/>
      <c r="H12" s="205"/>
    </row>
    <row r="13" spans="1:8" ht="15.75" thickTop="1" x14ac:dyDescent="0.25">
      <c r="A13" s="61"/>
      <c r="B13" s="62"/>
      <c r="C13" s="62" t="s">
        <v>99</v>
      </c>
      <c r="D13" s="62" t="s">
        <v>101</v>
      </c>
      <c r="E13" s="63" t="s">
        <v>102</v>
      </c>
      <c r="F13" s="62">
        <v>21.123000000000001</v>
      </c>
      <c r="G13" s="258">
        <v>1.62</v>
      </c>
      <c r="H13" s="64">
        <v>34.22</v>
      </c>
    </row>
    <row r="14" spans="1:8" x14ac:dyDescent="0.25">
      <c r="A14" s="65"/>
      <c r="B14" s="66"/>
      <c r="C14" s="66" t="s">
        <v>103</v>
      </c>
      <c r="D14" s="66" t="s">
        <v>104</v>
      </c>
      <c r="E14" s="67" t="s">
        <v>102</v>
      </c>
      <c r="F14" s="66">
        <v>16.920000000000002</v>
      </c>
      <c r="G14" s="259">
        <v>1.62</v>
      </c>
      <c r="H14" s="68">
        <v>27.41</v>
      </c>
    </row>
    <row r="15" spans="1:8" x14ac:dyDescent="0.25">
      <c r="A15" s="65"/>
      <c r="B15" s="66"/>
      <c r="C15" s="66" t="s">
        <v>105</v>
      </c>
      <c r="D15" s="66" t="s">
        <v>106</v>
      </c>
      <c r="E15" s="67" t="s">
        <v>102</v>
      </c>
      <c r="F15" s="66">
        <v>16.920000000000002</v>
      </c>
      <c r="G15" s="259">
        <v>1.62</v>
      </c>
      <c r="H15" s="68">
        <v>27.41</v>
      </c>
    </row>
    <row r="16" spans="1:8" x14ac:dyDescent="0.25">
      <c r="A16" s="65"/>
      <c r="B16" s="66"/>
      <c r="C16" s="66" t="s">
        <v>107</v>
      </c>
      <c r="D16" s="66" t="s">
        <v>108</v>
      </c>
      <c r="E16" s="67" t="s">
        <v>102</v>
      </c>
      <c r="F16" s="66">
        <v>16.920000000000002</v>
      </c>
      <c r="G16" s="259">
        <v>1.62</v>
      </c>
      <c r="H16" s="68">
        <v>27.41</v>
      </c>
    </row>
    <row r="17" spans="1:8" x14ac:dyDescent="0.25">
      <c r="A17" s="65"/>
      <c r="B17" s="66"/>
      <c r="C17" s="66" t="s">
        <v>109</v>
      </c>
      <c r="D17" s="66" t="s">
        <v>110</v>
      </c>
      <c r="E17" s="67" t="s">
        <v>102</v>
      </c>
      <c r="F17" s="66">
        <v>16.920000000000002</v>
      </c>
      <c r="G17" s="259">
        <v>1.62</v>
      </c>
      <c r="H17" s="68">
        <v>27.41</v>
      </c>
    </row>
    <row r="18" spans="1:8" x14ac:dyDescent="0.25">
      <c r="A18" s="65"/>
      <c r="B18" s="66"/>
      <c r="C18" s="66" t="s">
        <v>111</v>
      </c>
      <c r="D18" s="66" t="s">
        <v>112</v>
      </c>
      <c r="E18" s="67" t="s">
        <v>102</v>
      </c>
      <c r="F18" s="66">
        <v>13.135999999999999</v>
      </c>
      <c r="G18" s="259">
        <v>1.62</v>
      </c>
      <c r="H18" s="68">
        <v>21.28</v>
      </c>
    </row>
    <row r="19" spans="1:8" x14ac:dyDescent="0.25">
      <c r="A19" s="65"/>
      <c r="B19" s="66"/>
      <c r="C19" s="66" t="s">
        <v>113</v>
      </c>
      <c r="D19" s="66" t="s">
        <v>114</v>
      </c>
      <c r="E19" s="67" t="s">
        <v>102</v>
      </c>
      <c r="F19" s="66">
        <v>16.920000000000002</v>
      </c>
      <c r="G19" s="259">
        <v>1.62</v>
      </c>
      <c r="H19" s="68">
        <v>27.41</v>
      </c>
    </row>
    <row r="20" spans="1:8" x14ac:dyDescent="0.25">
      <c r="A20" s="65"/>
      <c r="B20" s="66"/>
      <c r="C20" s="66" t="s">
        <v>115</v>
      </c>
      <c r="D20" s="66" t="s">
        <v>116</v>
      </c>
      <c r="E20" s="67" t="s">
        <v>102</v>
      </c>
      <c r="F20" s="66">
        <v>16.920000000000002</v>
      </c>
      <c r="G20" s="259">
        <v>1.62</v>
      </c>
      <c r="H20" s="68">
        <v>27.41</v>
      </c>
    </row>
    <row r="21" spans="1:8" x14ac:dyDescent="0.25">
      <c r="A21" s="65"/>
      <c r="B21" s="66"/>
      <c r="C21" s="66" t="s">
        <v>117</v>
      </c>
      <c r="D21" s="66" t="s">
        <v>118</v>
      </c>
      <c r="E21" s="67" t="s">
        <v>102</v>
      </c>
      <c r="F21" s="66">
        <v>13.135999999999999</v>
      </c>
      <c r="G21" s="259">
        <v>1.62</v>
      </c>
      <c r="H21" s="68">
        <v>21.28</v>
      </c>
    </row>
    <row r="22" spans="1:8" x14ac:dyDescent="0.25">
      <c r="A22" s="65"/>
      <c r="B22" s="66"/>
      <c r="C22" s="66" t="s">
        <v>119</v>
      </c>
      <c r="D22" s="66" t="s">
        <v>120</v>
      </c>
      <c r="E22" s="67" t="s">
        <v>102</v>
      </c>
      <c r="F22" s="66">
        <v>13.135999999999999</v>
      </c>
      <c r="G22" s="259">
        <v>1.62</v>
      </c>
      <c r="H22" s="68">
        <v>21.28</v>
      </c>
    </row>
    <row r="23" spans="1:8" x14ac:dyDescent="0.25">
      <c r="A23" s="65"/>
      <c r="B23" s="66"/>
      <c r="C23" s="66" t="s">
        <v>121</v>
      </c>
      <c r="D23" s="66" t="s">
        <v>122</v>
      </c>
      <c r="E23" s="67" t="s">
        <v>102</v>
      </c>
      <c r="F23" s="66">
        <v>14.975</v>
      </c>
      <c r="G23" s="259">
        <v>1.62</v>
      </c>
      <c r="H23" s="68">
        <v>24.26</v>
      </c>
    </row>
    <row r="24" spans="1:8" x14ac:dyDescent="0.25">
      <c r="A24" s="65"/>
      <c r="B24" s="66"/>
      <c r="C24" s="66" t="s">
        <v>123</v>
      </c>
      <c r="D24" s="66" t="s">
        <v>124</v>
      </c>
      <c r="E24" s="67" t="s">
        <v>102</v>
      </c>
      <c r="F24" s="66">
        <v>16.920000000000002</v>
      </c>
      <c r="G24" s="259">
        <v>1.62</v>
      </c>
      <c r="H24" s="68">
        <v>27.41</v>
      </c>
    </row>
    <row r="25" spans="1:8" x14ac:dyDescent="0.25">
      <c r="A25" s="65"/>
      <c r="B25" s="66"/>
      <c r="C25" s="66" t="s">
        <v>125</v>
      </c>
      <c r="D25" s="66" t="s">
        <v>126</v>
      </c>
      <c r="E25" s="67" t="s">
        <v>102</v>
      </c>
      <c r="F25" s="66">
        <v>14.975</v>
      </c>
      <c r="G25" s="259">
        <v>1.62</v>
      </c>
      <c r="H25" s="68">
        <v>24.26</v>
      </c>
    </row>
    <row r="26" spans="1:8" ht="15.75" thickBot="1" x14ac:dyDescent="0.3">
      <c r="A26" s="69"/>
      <c r="B26" s="70"/>
      <c r="C26" s="70" t="s">
        <v>127</v>
      </c>
      <c r="D26" s="70" t="s">
        <v>128</v>
      </c>
      <c r="E26" s="71" t="s">
        <v>102</v>
      </c>
      <c r="F26" s="70">
        <v>29.271999999999998</v>
      </c>
      <c r="G26" s="260">
        <v>1.62</v>
      </c>
      <c r="H26" s="72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2018-09-07T18:33:35Z</cp:lastPrinted>
  <dcterms:created xsi:type="dcterms:W3CDTF">2018-08-18T17:51:07Z</dcterms:created>
  <dcterms:modified xsi:type="dcterms:W3CDTF">2018-09-28T02:04:20Z</dcterms:modified>
</cp:coreProperties>
</file>